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P:\Valisvahendite_osakond\HOME MFF 2014-2020\AMIF\KRISTI TAOTLUSVOORUD\Varjupaiga valdkonna taotlusvoorud\AMIF2019 PPA koolitus\"/>
    </mc:Choice>
  </mc:AlternateContent>
  <bookViews>
    <workbookView xWindow="120" yWindow="225" windowWidth="19440" windowHeight="6540" tabRatio="757"/>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62913"/>
</workbook>
</file>

<file path=xl/calcChain.xml><?xml version="1.0" encoding="utf-8"?>
<calcChain xmlns="http://schemas.openxmlformats.org/spreadsheetml/2006/main">
  <c r="A6" i="1" l="1"/>
  <c r="A5" i="1"/>
  <c r="A4" i="1"/>
  <c r="G22" i="15"/>
  <c r="G22" i="18"/>
  <c r="G48" i="13"/>
  <c r="G29" i="13"/>
  <c r="G22" i="10"/>
  <c r="G40" i="10"/>
  <c r="C38" i="1"/>
  <c r="E38" i="1"/>
  <c r="C45" i="1"/>
  <c r="E45" i="1"/>
  <c r="D27" i="1" l="1"/>
  <c r="D26" i="1"/>
  <c r="D25" i="1"/>
  <c r="D24" i="1"/>
  <c r="D45" i="1"/>
  <c r="K28" i="6"/>
  <c r="D38" i="1"/>
  <c r="J17" i="6"/>
  <c r="E22" i="1" l="1"/>
  <c r="E24" i="1"/>
  <c r="I32" i="6" l="1"/>
  <c r="E32" i="6"/>
  <c r="C28" i="6"/>
  <c r="C29" i="6"/>
  <c r="C30" i="6"/>
  <c r="C31" i="6"/>
  <c r="C27" i="6"/>
  <c r="J18" i="6"/>
  <c r="C32" i="6" l="1"/>
  <c r="G60" i="11"/>
  <c r="G59" i="11"/>
  <c r="G58" i="11" l="1"/>
  <c r="C24" i="11" s="1"/>
  <c r="C24" i="1" s="1"/>
  <c r="C44" i="1" l="1"/>
  <c r="B44" i="1"/>
  <c r="C43" i="1"/>
  <c r="B43" i="1"/>
  <c r="C42" i="1"/>
  <c r="B42" i="1"/>
  <c r="B44" i="11"/>
  <c r="G77" i="11"/>
  <c r="G40" i="20"/>
  <c r="F27" i="1" s="1"/>
  <c r="G22" i="20"/>
  <c r="G41" i="20" s="1"/>
  <c r="E27" i="1" l="1"/>
  <c r="B45" i="1"/>
  <c r="G40" i="18" l="1"/>
  <c r="F24" i="1" s="1"/>
  <c r="G24" i="1" l="1"/>
  <c r="G41" i="18"/>
  <c r="G12" i="1"/>
  <c r="G13" i="1"/>
  <c r="G14" i="1"/>
  <c r="G15" i="1"/>
  <c r="G11" i="1"/>
  <c r="G55" i="11"/>
  <c r="G50" i="11"/>
  <c r="G16" i="1" l="1"/>
  <c r="B37" i="1" l="1"/>
  <c r="B36" i="1"/>
  <c r="B35" i="1"/>
  <c r="B38" i="1" l="1"/>
  <c r="G62" i="11"/>
  <c r="G63" i="11"/>
  <c r="G78" i="11"/>
  <c r="G76" i="11" s="1"/>
  <c r="C27" i="11" l="1"/>
  <c r="C27" i="1" s="1"/>
  <c r="G27" i="1" s="1"/>
  <c r="K31" i="6"/>
  <c r="K30" i="6"/>
  <c r="K29" i="6"/>
  <c r="K27" i="6"/>
  <c r="J20" i="6"/>
  <c r="J19" i="6"/>
  <c r="J16" i="6"/>
  <c r="C36" i="1"/>
  <c r="C37" i="1"/>
  <c r="K32" i="6" l="1"/>
  <c r="J21" i="6"/>
  <c r="C35" i="1"/>
  <c r="D18" i="11"/>
  <c r="G32" i="6" l="1"/>
  <c r="B37" i="11"/>
  <c r="G66" i="11"/>
  <c r="G67" i="11"/>
  <c r="G68" i="11"/>
  <c r="G69" i="11"/>
  <c r="G70" i="11"/>
  <c r="G71" i="11"/>
  <c r="G72" i="11"/>
  <c r="G73" i="11"/>
  <c r="G74" i="11"/>
  <c r="G75" i="11"/>
  <c r="G65" i="11"/>
  <c r="G56" i="11"/>
  <c r="G57" i="11"/>
  <c r="G54" i="11"/>
  <c r="G51" i="11"/>
  <c r="G52" i="11"/>
  <c r="C29" i="11"/>
  <c r="C29" i="1" s="1"/>
  <c r="G49" i="11" l="1"/>
  <c r="G61" i="11"/>
  <c r="C25" i="11" s="1"/>
  <c r="C25" i="1" s="1"/>
  <c r="G64" i="11"/>
  <c r="G53" i="11"/>
  <c r="C23" i="11" s="1"/>
  <c r="C23" i="1" s="1"/>
  <c r="G40" i="15"/>
  <c r="F25" i="1" s="1"/>
  <c r="E25" i="1"/>
  <c r="F22" i="1"/>
  <c r="G41" i="12"/>
  <c r="F26" i="1" s="1"/>
  <c r="G23" i="12"/>
  <c r="E26" i="1" s="1"/>
  <c r="E23" i="1"/>
  <c r="E28" i="1" l="1"/>
  <c r="C26" i="1"/>
  <c r="C26" i="11"/>
  <c r="C22" i="11"/>
  <c r="C22" i="1" s="1"/>
  <c r="G79" i="11"/>
  <c r="G81" i="11" s="1"/>
  <c r="D22" i="1"/>
  <c r="G41" i="15"/>
  <c r="G42" i="12"/>
  <c r="C28" i="1" l="1"/>
  <c r="G22" i="1"/>
  <c r="G26" i="1"/>
  <c r="C28" i="11"/>
  <c r="D25" i="11" s="1"/>
  <c r="C30" i="1"/>
  <c r="G25" i="1"/>
  <c r="G29" i="1"/>
  <c r="F23" i="1"/>
  <c r="F28" i="1" l="1"/>
  <c r="F30" i="1" s="1"/>
  <c r="D23" i="1"/>
  <c r="D24" i="11"/>
  <c r="D22" i="11"/>
  <c r="D26" i="11"/>
  <c r="D27" i="11"/>
  <c r="D23" i="11"/>
  <c r="G41" i="10"/>
  <c r="F11" i="1" l="1"/>
  <c r="F12" i="1"/>
  <c r="G23" i="1"/>
  <c r="G28" i="1" s="1"/>
  <c r="D28" i="1"/>
  <c r="C30" i="11"/>
  <c r="C13" i="11" s="1"/>
  <c r="C16" i="6" s="1"/>
  <c r="J29" i="6"/>
  <c r="J30" i="6"/>
  <c r="J31" i="6"/>
  <c r="E30" i="1"/>
  <c r="E12" i="1" l="1"/>
  <c r="E11" i="1"/>
  <c r="D11" i="1" s="1"/>
  <c r="J27" i="6" s="1"/>
  <c r="C14" i="11"/>
  <c r="C17" i="11"/>
  <c r="C16" i="11"/>
  <c r="C15" i="11"/>
  <c r="D13" i="1"/>
  <c r="D14" i="1"/>
  <c r="D15" i="1"/>
  <c r="D12" i="1"/>
  <c r="J28" i="6" s="1"/>
  <c r="F16" i="1"/>
  <c r="J32" i="6" l="1"/>
  <c r="C18" i="6"/>
  <c r="C13" i="1"/>
  <c r="C14" i="1"/>
  <c r="C19" i="6"/>
  <c r="C15" i="1"/>
  <c r="C20" i="6"/>
  <c r="C17" i="6"/>
  <c r="C12" i="1"/>
  <c r="C11" i="1"/>
  <c r="D16" i="1"/>
  <c r="E16" i="1"/>
  <c r="D30" i="1"/>
  <c r="C18" i="11"/>
  <c r="C21" i="6" l="1"/>
  <c r="C16" i="1"/>
  <c r="G30" i="1"/>
  <c r="G21" i="6" l="1"/>
  <c r="E21" i="6"/>
  <c r="I21" i="6" l="1"/>
  <c r="G49" i="13"/>
</calcChain>
</file>

<file path=xl/sharedStrings.xml><?xml version="1.0" encoding="utf-8"?>
<sst xmlns="http://schemas.openxmlformats.org/spreadsheetml/2006/main" count="323" uniqueCount="160">
  <si>
    <t>Kuluaruande vorm</t>
  </si>
  <si>
    <t>Rea nr</t>
  </si>
  <si>
    <t>Kululiik</t>
  </si>
  <si>
    <t>AMIF</t>
  </si>
  <si>
    <t>Kokku</t>
  </si>
  <si>
    <t>Eelarve täitmise %</t>
  </si>
  <si>
    <t>Tööjõukulud</t>
  </si>
  <si>
    <t>2.</t>
  </si>
  <si>
    <t>Lähetuskulud</t>
  </si>
  <si>
    <t>3.</t>
  </si>
  <si>
    <t>Sihtrühmaga seotud tegevused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</si>
  <si>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</si>
  <si>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</si>
  <si>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</si>
  <si>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</si>
  <si>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</si>
  <si>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</si>
  <si>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</si>
  <si>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</si>
  <si>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</si>
  <si>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</si>
  <si>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Meede 1</t>
  </si>
  <si>
    <t>Meede 2</t>
  </si>
  <si>
    <t>Meede 3</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</si>
  <si>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</si>
  <si>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</si>
  <si>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</si>
  <si>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</si>
  <si>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</si>
  <si>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</si>
  <si>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</si>
  <si>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</si>
  <si>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</si>
  <si>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</si>
  <si>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</si>
  <si>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</si>
  <si>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</si>
  <si>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</si>
  <si>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</si>
  <si>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</si>
  <si>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</si>
  <si>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</si>
  <si>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</si>
  <si>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</si>
  <si>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</si>
  <si>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</si>
  <si>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</si>
  <si>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</si>
  <si>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</si>
  <si>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</si>
  <si>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</si>
  <si>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</si>
  <si>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</si>
  <si>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</si>
  <si>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</si>
  <si>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</si>
  <si>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</si>
  <si>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</si>
  <si>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</si>
  <si>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</si>
  <si>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</si>
  <si>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</si>
  <si>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</si>
  <si>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</si>
  <si>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</si>
  <si>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</si>
  <si>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 xml:space="preserve">Tööjõukulud kokku </t>
  </si>
  <si>
    <t>Sihtühmaga seotud kulud</t>
  </si>
  <si>
    <t>EL avalikustamise kulud kokku</t>
  </si>
  <si>
    <t>Maksetaotluse vorm</t>
  </si>
  <si>
    <t>Maksed</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</si>
  <si>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</si>
  <si>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</si>
  <si>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</si>
  <si>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</si>
  <si>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</si>
  <si>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</si>
  <si>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</si>
  <si>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</si>
  <si>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</si>
  <si>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</si>
  <si>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</si>
  <si>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</si>
  <si>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</si>
  <si>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</si>
  <si>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</si>
  <si>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t>päev</t>
  </si>
  <si>
    <t>5.</t>
  </si>
  <si>
    <t>6.</t>
  </si>
  <si>
    <t>Seadmed, kinnisvara</t>
  </si>
  <si>
    <t>EL avalikustamise tegevused</t>
  </si>
  <si>
    <t>xxxx</t>
  </si>
  <si>
    <t>yyyy</t>
  </si>
  <si>
    <t>___________________________________________</t>
  </si>
  <si>
    <t>Muud otsesed kulud</t>
  </si>
  <si>
    <t>Seadmete/kinnisvaraga seotud kulud kokku</t>
  </si>
  <si>
    <t>Muud otsesed kulud kokku</t>
  </si>
  <si>
    <t>Tabel 3. Projekti kulude prognoos valdkondade lõikes (EUR) (kui kohaldub)</t>
  </si>
  <si>
    <t>Tabel 4. Projekti kulude prognoos meetmete lõikes (EUR) (kui kohaldub)</t>
  </si>
  <si>
    <t>Tabel 3. Projekti kulud valdkondade lõikes (EUR) (kui kohaldub)</t>
  </si>
  <si>
    <t>Tabel 2. Kuluaruande koond (EUR)</t>
  </si>
  <si>
    <t>Projekti pealkiri:</t>
  </si>
  <si>
    <t>Tabel 5. Projekti detailne eelarve (EUR)</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</si>
  <si>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</si>
  <si>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</si>
  <si>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</si>
  <si>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</si>
  <si>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</si>
  <si>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</si>
  <si>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</si>
  <si>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</si>
  <si>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</si>
  <si>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</si>
  <si>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</si>
  <si>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</si>
  <si>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</si>
  <si>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</si>
  <si>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</si>
  <si>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</si>
  <si>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</si>
  <si>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</si>
  <si>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</si>
  <si>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</si>
  <si>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</si>
  <si>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</si>
  <si>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</si>
  <si>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</si>
  <si>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</si>
  <si>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</si>
  <si>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</si>
  <si>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</si>
  <si>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</si>
  <si>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</si>
  <si>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</si>
  <si>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</si>
  <si>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</si>
  <si>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</si>
  <si>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</si>
  <si>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Tabel 4. Projekti kulud meetmete lõikes (EUR) (kui kohaldub)</t>
  </si>
  <si>
    <t xml:space="preserve">Tabel 5. Toetuse saaja kinnitus </t>
  </si>
  <si>
    <t>X%</t>
  </si>
  <si>
    <t>5. Sihtrühmaga seotud kulud</t>
  </si>
  <si>
    <t>3. Seadmed/kinnisvara</t>
  </si>
  <si>
    <t>IV</t>
  </si>
  <si>
    <t>zzzz</t>
  </si>
  <si>
    <t>Maksetaotlus</t>
  </si>
  <si>
    <t>(nimi, allkiri)</t>
  </si>
  <si>
    <t>Toetuslepingu punkti xxxx kohaselt taotlen AMIF-i vahemakse ... euro eraldamist lepingu punktis ... nimetatud kontole.</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</si>
  <si>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</si>
  <si>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</si>
  <si>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</si>
  <si>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</si>
  <si>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</si>
  <si>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</si>
  <si>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</si>
  <si>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6. Muud otsesed kulud</t>
  </si>
  <si>
    <t>Tegelikud kulud kokku</t>
  </si>
  <si>
    <t>Tabel 1. Projekti maksumus ja kulud allikate lõikes (EUR)</t>
  </si>
  <si>
    <t>Projekti kavandatud kulud</t>
  </si>
  <si>
    <t>Lisa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</si>
</sst>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b/>
      <sz val="11"/>
      <color theme="1"/>
      <name val="Times New Roman"/>
      <family val="1"/>
      <charset val="186"/>
    </font>
    <font>
      <sz val="11"/>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80">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16"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20" fillId="0" borderId="0" xfId="0" applyFont="1" applyAlignment="1">
      <alignment horizontal="right" vertical="center"/>
    </xf>
    <xf numFmtId="0" fontId="21" fillId="0" borderId="0" xfId="0" applyFont="1" applyAlignment="1">
      <alignment horizontal="right" vertical="center"/>
    </xf>
    <xf numFmtId="0" fontId="21" fillId="0" borderId="0" xfId="0" applyFont="1"/>
    <xf numFmtId="0" fontId="2" fillId="0" borderId="0" xfId="0" applyFont="1" applyAlignment="1" applyProtection="1">
      <alignment horizontal="right"/>
      <protection locked="0"/>
    </xf>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29">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6</xdr:row>
      <xdr:rowOff>42333</xdr:rowOff>
    </xdr:from>
    <xdr:to>
      <xdr:col>2</xdr:col>
      <xdr:colOff>1320450</xdr:colOff>
      <xdr:row>10</xdr:row>
      <xdr:rowOff>84419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6</xdr:row>
      <xdr:rowOff>76573</xdr:rowOff>
    </xdr:from>
    <xdr:to>
      <xdr:col>4</xdr:col>
      <xdr:colOff>286370</xdr:colOff>
      <xdr:row>10</xdr:row>
      <xdr:rowOff>88751</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84"/>
  <sheetViews>
    <sheetView tabSelected="1" zoomScale="90" zoomScaleNormal="90" workbookViewId="0">
      <selection activeCell="B3" sqref="B3"/>
    </sheetView>
  </sheetViews>
  <sheetFormatPr defaultRowHeight="15.75" x14ac:dyDescent="0.25"/>
  <cols>
    <col min="1" max="1" width="27.140625" style="27" customWidth="1"/>
    <col min="2" max="2" width="42.7109375" style="27" customWidth="1"/>
    <col min="3" max="3" width="25" style="27" customWidth="1"/>
    <col min="4" max="4" width="18" style="27" customWidth="1"/>
    <col min="5" max="5" width="12.28515625" style="27" bestFit="1" customWidth="1"/>
    <col min="6" max="6" width="21.28515625" style="27" customWidth="1"/>
    <col min="7" max="7" width="11.28515625" style="27" customWidth="1"/>
    <col min="8" max="8" width="25.7109375" style="27" customWidth="1"/>
    <col min="9" max="256" width="9.140625" style="27"/>
    <col min="257" max="257" width="32.140625" style="27" bestFit="1" customWidth="1"/>
    <col min="258" max="258" width="21.42578125" style="27" bestFit="1" customWidth="1"/>
    <col min="259" max="259" width="11.5703125" style="27" bestFit="1" customWidth="1"/>
    <col min="260" max="260" width="12.28515625" style="27" bestFit="1" customWidth="1"/>
    <col min="261" max="261" width="10.5703125" style="27" bestFit="1" customWidth="1"/>
    <col min="262" max="263" width="9.140625" style="27"/>
    <col min="264" max="264" width="15.85546875" style="27" customWidth="1"/>
    <col min="265" max="512" width="9.140625" style="27"/>
    <col min="513" max="513" width="32.140625" style="27" bestFit="1" customWidth="1"/>
    <col min="514" max="514" width="21.42578125" style="27" bestFit="1" customWidth="1"/>
    <col min="515" max="515" width="11.5703125" style="27" bestFit="1" customWidth="1"/>
    <col min="516" max="516" width="12.28515625" style="27" bestFit="1" customWidth="1"/>
    <col min="517" max="517" width="10.5703125" style="27" bestFit="1" customWidth="1"/>
    <col min="518" max="519" width="9.140625" style="27"/>
    <col min="520" max="520" width="15.85546875" style="27" customWidth="1"/>
    <col min="521" max="768" width="9.140625" style="27"/>
    <col min="769" max="769" width="32.140625" style="27" bestFit="1" customWidth="1"/>
    <col min="770" max="770" width="21.42578125" style="27" bestFit="1" customWidth="1"/>
    <col min="771" max="771" width="11.5703125" style="27" bestFit="1" customWidth="1"/>
    <col min="772" max="772" width="12.28515625" style="27" bestFit="1" customWidth="1"/>
    <col min="773" max="773" width="10.5703125" style="27" bestFit="1" customWidth="1"/>
    <col min="774" max="775" width="9.140625" style="27"/>
    <col min="776" max="776" width="15.85546875" style="27" customWidth="1"/>
    <col min="777" max="1024" width="9.140625" style="27"/>
    <col min="1025" max="1025" width="32.140625" style="27" bestFit="1" customWidth="1"/>
    <col min="1026" max="1026" width="21.42578125" style="27" bestFit="1" customWidth="1"/>
    <col min="1027" max="1027" width="11.5703125" style="27" bestFit="1" customWidth="1"/>
    <col min="1028" max="1028" width="12.28515625" style="27" bestFit="1" customWidth="1"/>
    <col min="1029" max="1029" width="10.5703125" style="27" bestFit="1" customWidth="1"/>
    <col min="1030" max="1031" width="9.140625" style="27"/>
    <col min="1032" max="1032" width="15.85546875" style="27" customWidth="1"/>
    <col min="1033" max="1280" width="9.140625" style="27"/>
    <col min="1281" max="1281" width="32.140625" style="27" bestFit="1" customWidth="1"/>
    <col min="1282" max="1282" width="21.42578125" style="27" bestFit="1" customWidth="1"/>
    <col min="1283" max="1283" width="11.5703125" style="27" bestFit="1" customWidth="1"/>
    <col min="1284" max="1284" width="12.28515625" style="27" bestFit="1" customWidth="1"/>
    <col min="1285" max="1285" width="10.5703125" style="27" bestFit="1" customWidth="1"/>
    <col min="1286" max="1287" width="9.140625" style="27"/>
    <col min="1288" max="1288" width="15.85546875" style="27" customWidth="1"/>
    <col min="1289" max="1536" width="9.140625" style="27"/>
    <col min="1537" max="1537" width="32.140625" style="27" bestFit="1" customWidth="1"/>
    <col min="1538" max="1538" width="21.42578125" style="27" bestFit="1" customWidth="1"/>
    <col min="1539" max="1539" width="11.5703125" style="27" bestFit="1" customWidth="1"/>
    <col min="1540" max="1540" width="12.28515625" style="27" bestFit="1" customWidth="1"/>
    <col min="1541" max="1541" width="10.5703125" style="27" bestFit="1" customWidth="1"/>
    <col min="1542" max="1543" width="9.140625" style="27"/>
    <col min="1544" max="1544" width="15.85546875" style="27" customWidth="1"/>
    <col min="1545" max="1792" width="9.140625" style="27"/>
    <col min="1793" max="1793" width="32.140625" style="27" bestFit="1" customWidth="1"/>
    <col min="1794" max="1794" width="21.42578125" style="27" bestFit="1" customWidth="1"/>
    <col min="1795" max="1795" width="11.5703125" style="27" bestFit="1" customWidth="1"/>
    <col min="1796" max="1796" width="12.28515625" style="27" bestFit="1" customWidth="1"/>
    <col min="1797" max="1797" width="10.5703125" style="27" bestFit="1" customWidth="1"/>
    <col min="1798" max="1799" width="9.140625" style="27"/>
    <col min="1800" max="1800" width="15.85546875" style="27" customWidth="1"/>
    <col min="1801" max="2048" width="9.140625" style="27"/>
    <col min="2049" max="2049" width="32.140625" style="27" bestFit="1" customWidth="1"/>
    <col min="2050" max="2050" width="21.42578125" style="27" bestFit="1" customWidth="1"/>
    <col min="2051" max="2051" width="11.5703125" style="27" bestFit="1" customWidth="1"/>
    <col min="2052" max="2052" width="12.28515625" style="27" bestFit="1" customWidth="1"/>
    <col min="2053" max="2053" width="10.5703125" style="27" bestFit="1" customWidth="1"/>
    <col min="2054" max="2055" width="9.140625" style="27"/>
    <col min="2056" max="2056" width="15.85546875" style="27" customWidth="1"/>
    <col min="2057" max="2304" width="9.140625" style="27"/>
    <col min="2305" max="2305" width="32.140625" style="27" bestFit="1" customWidth="1"/>
    <col min="2306" max="2306" width="21.42578125" style="27" bestFit="1" customWidth="1"/>
    <col min="2307" max="2307" width="11.5703125" style="27" bestFit="1" customWidth="1"/>
    <col min="2308" max="2308" width="12.28515625" style="27" bestFit="1" customWidth="1"/>
    <col min="2309" max="2309" width="10.5703125" style="27" bestFit="1" customWidth="1"/>
    <col min="2310" max="2311" width="9.140625" style="27"/>
    <col min="2312" max="2312" width="15.85546875" style="27" customWidth="1"/>
    <col min="2313" max="2560" width="9.140625" style="27"/>
    <col min="2561" max="2561" width="32.140625" style="27" bestFit="1" customWidth="1"/>
    <col min="2562" max="2562" width="21.42578125" style="27" bestFit="1" customWidth="1"/>
    <col min="2563" max="2563" width="11.5703125" style="27" bestFit="1" customWidth="1"/>
    <col min="2564" max="2564" width="12.28515625" style="27" bestFit="1" customWidth="1"/>
    <col min="2565" max="2565" width="10.5703125" style="27" bestFit="1" customWidth="1"/>
    <col min="2566" max="2567" width="9.140625" style="27"/>
    <col min="2568" max="2568" width="15.85546875" style="27" customWidth="1"/>
    <col min="2569" max="2816" width="9.140625" style="27"/>
    <col min="2817" max="2817" width="32.140625" style="27" bestFit="1" customWidth="1"/>
    <col min="2818" max="2818" width="21.42578125" style="27" bestFit="1" customWidth="1"/>
    <col min="2819" max="2819" width="11.5703125" style="27" bestFit="1" customWidth="1"/>
    <col min="2820" max="2820" width="12.28515625" style="27" bestFit="1" customWidth="1"/>
    <col min="2821" max="2821" width="10.5703125" style="27" bestFit="1" customWidth="1"/>
    <col min="2822" max="2823" width="9.140625" style="27"/>
    <col min="2824" max="2824" width="15.85546875" style="27" customWidth="1"/>
    <col min="2825" max="3072" width="9.140625" style="27"/>
    <col min="3073" max="3073" width="32.140625" style="27" bestFit="1" customWidth="1"/>
    <col min="3074" max="3074" width="21.42578125" style="27" bestFit="1" customWidth="1"/>
    <col min="3075" max="3075" width="11.5703125" style="27" bestFit="1" customWidth="1"/>
    <col min="3076" max="3076" width="12.28515625" style="27" bestFit="1" customWidth="1"/>
    <col min="3077" max="3077" width="10.5703125" style="27" bestFit="1" customWidth="1"/>
    <col min="3078" max="3079" width="9.140625" style="27"/>
    <col min="3080" max="3080" width="15.85546875" style="27" customWidth="1"/>
    <col min="3081" max="3328" width="9.140625" style="27"/>
    <col min="3329" max="3329" width="32.140625" style="27" bestFit="1" customWidth="1"/>
    <col min="3330" max="3330" width="21.42578125" style="27" bestFit="1" customWidth="1"/>
    <col min="3331" max="3331" width="11.5703125" style="27" bestFit="1" customWidth="1"/>
    <col min="3332" max="3332" width="12.28515625" style="27" bestFit="1" customWidth="1"/>
    <col min="3333" max="3333" width="10.5703125" style="27" bestFit="1" customWidth="1"/>
    <col min="3334" max="3335" width="9.140625" style="27"/>
    <col min="3336" max="3336" width="15.85546875" style="27" customWidth="1"/>
    <col min="3337" max="3584" width="9.140625" style="27"/>
    <col min="3585" max="3585" width="32.140625" style="27" bestFit="1" customWidth="1"/>
    <col min="3586" max="3586" width="21.42578125" style="27" bestFit="1" customWidth="1"/>
    <col min="3587" max="3587" width="11.5703125" style="27" bestFit="1" customWidth="1"/>
    <col min="3588" max="3588" width="12.28515625" style="27" bestFit="1" customWidth="1"/>
    <col min="3589" max="3589" width="10.5703125" style="27" bestFit="1" customWidth="1"/>
    <col min="3590" max="3591" width="9.140625" style="27"/>
    <col min="3592" max="3592" width="15.85546875" style="27" customWidth="1"/>
    <col min="3593" max="3840" width="9.140625" style="27"/>
    <col min="3841" max="3841" width="32.140625" style="27" bestFit="1" customWidth="1"/>
    <col min="3842" max="3842" width="21.42578125" style="27" bestFit="1" customWidth="1"/>
    <col min="3843" max="3843" width="11.5703125" style="27" bestFit="1" customWidth="1"/>
    <col min="3844" max="3844" width="12.28515625" style="27" bestFit="1" customWidth="1"/>
    <col min="3845" max="3845" width="10.5703125" style="27" bestFit="1" customWidth="1"/>
    <col min="3846" max="3847" width="9.140625" style="27"/>
    <col min="3848" max="3848" width="15.85546875" style="27" customWidth="1"/>
    <col min="3849" max="4096" width="9.140625" style="27"/>
    <col min="4097" max="4097" width="32.140625" style="27" bestFit="1" customWidth="1"/>
    <col min="4098" max="4098" width="21.42578125" style="27" bestFit="1" customWidth="1"/>
    <col min="4099" max="4099" width="11.5703125" style="27" bestFit="1" customWidth="1"/>
    <col min="4100" max="4100" width="12.28515625" style="27" bestFit="1" customWidth="1"/>
    <col min="4101" max="4101" width="10.5703125" style="27" bestFit="1" customWidth="1"/>
    <col min="4102" max="4103" width="9.140625" style="27"/>
    <col min="4104" max="4104" width="15.85546875" style="27" customWidth="1"/>
    <col min="4105" max="4352" width="9.140625" style="27"/>
    <col min="4353" max="4353" width="32.140625" style="27" bestFit="1" customWidth="1"/>
    <col min="4354" max="4354" width="21.42578125" style="27" bestFit="1" customWidth="1"/>
    <col min="4355" max="4355" width="11.5703125" style="27" bestFit="1" customWidth="1"/>
    <col min="4356" max="4356" width="12.28515625" style="27" bestFit="1" customWidth="1"/>
    <col min="4357" max="4357" width="10.5703125" style="27" bestFit="1" customWidth="1"/>
    <col min="4358" max="4359" width="9.140625" style="27"/>
    <col min="4360" max="4360" width="15.85546875" style="27" customWidth="1"/>
    <col min="4361" max="4608" width="9.140625" style="27"/>
    <col min="4609" max="4609" width="32.140625" style="27" bestFit="1" customWidth="1"/>
    <col min="4610" max="4610" width="21.42578125" style="27" bestFit="1" customWidth="1"/>
    <col min="4611" max="4611" width="11.5703125" style="27" bestFit="1" customWidth="1"/>
    <col min="4612" max="4612" width="12.28515625" style="27" bestFit="1" customWidth="1"/>
    <col min="4613" max="4613" width="10.5703125" style="27" bestFit="1" customWidth="1"/>
    <col min="4614" max="4615" width="9.140625" style="27"/>
    <col min="4616" max="4616" width="15.85546875" style="27" customWidth="1"/>
    <col min="4617" max="4864" width="9.140625" style="27"/>
    <col min="4865" max="4865" width="32.140625" style="27" bestFit="1" customWidth="1"/>
    <col min="4866" max="4866" width="21.42578125" style="27" bestFit="1" customWidth="1"/>
    <col min="4867" max="4867" width="11.5703125" style="27" bestFit="1" customWidth="1"/>
    <col min="4868" max="4868" width="12.28515625" style="27" bestFit="1" customWidth="1"/>
    <col min="4869" max="4869" width="10.5703125" style="27" bestFit="1" customWidth="1"/>
    <col min="4870" max="4871" width="9.140625" style="27"/>
    <col min="4872" max="4872" width="15.85546875" style="27" customWidth="1"/>
    <col min="4873" max="5120" width="9.140625" style="27"/>
    <col min="5121" max="5121" width="32.140625" style="27" bestFit="1" customWidth="1"/>
    <col min="5122" max="5122" width="21.42578125" style="27" bestFit="1" customWidth="1"/>
    <col min="5123" max="5123" width="11.5703125" style="27" bestFit="1" customWidth="1"/>
    <col min="5124" max="5124" width="12.28515625" style="27" bestFit="1" customWidth="1"/>
    <col min="5125" max="5125" width="10.5703125" style="27" bestFit="1" customWidth="1"/>
    <col min="5126" max="5127" width="9.140625" style="27"/>
    <col min="5128" max="5128" width="15.85546875" style="27" customWidth="1"/>
    <col min="5129" max="5376" width="9.140625" style="27"/>
    <col min="5377" max="5377" width="32.140625" style="27" bestFit="1" customWidth="1"/>
    <col min="5378" max="5378" width="21.42578125" style="27" bestFit="1" customWidth="1"/>
    <col min="5379" max="5379" width="11.5703125" style="27" bestFit="1" customWidth="1"/>
    <col min="5380" max="5380" width="12.28515625" style="27" bestFit="1" customWidth="1"/>
    <col min="5381" max="5381" width="10.5703125" style="27" bestFit="1" customWidth="1"/>
    <col min="5382" max="5383" width="9.140625" style="27"/>
    <col min="5384" max="5384" width="15.85546875" style="27" customWidth="1"/>
    <col min="5385" max="5632" width="9.140625" style="27"/>
    <col min="5633" max="5633" width="32.140625" style="27" bestFit="1" customWidth="1"/>
    <col min="5634" max="5634" width="21.42578125" style="27" bestFit="1" customWidth="1"/>
    <col min="5635" max="5635" width="11.5703125" style="27" bestFit="1" customWidth="1"/>
    <col min="5636" max="5636" width="12.28515625" style="27" bestFit="1" customWidth="1"/>
    <col min="5637" max="5637" width="10.5703125" style="27" bestFit="1" customWidth="1"/>
    <col min="5638" max="5639" width="9.140625" style="27"/>
    <col min="5640" max="5640" width="15.85546875" style="27" customWidth="1"/>
    <col min="5641" max="5888" width="9.140625" style="27"/>
    <col min="5889" max="5889" width="32.140625" style="27" bestFit="1" customWidth="1"/>
    <col min="5890" max="5890" width="21.42578125" style="27" bestFit="1" customWidth="1"/>
    <col min="5891" max="5891" width="11.5703125" style="27" bestFit="1" customWidth="1"/>
    <col min="5892" max="5892" width="12.28515625" style="27" bestFit="1" customWidth="1"/>
    <col min="5893" max="5893" width="10.5703125" style="27" bestFit="1" customWidth="1"/>
    <col min="5894" max="5895" width="9.140625" style="27"/>
    <col min="5896" max="5896" width="15.85546875" style="27" customWidth="1"/>
    <col min="5897" max="6144" width="9.140625" style="27"/>
    <col min="6145" max="6145" width="32.140625" style="27" bestFit="1" customWidth="1"/>
    <col min="6146" max="6146" width="21.42578125" style="27" bestFit="1" customWidth="1"/>
    <col min="6147" max="6147" width="11.5703125" style="27" bestFit="1" customWidth="1"/>
    <col min="6148" max="6148" width="12.28515625" style="27" bestFit="1" customWidth="1"/>
    <col min="6149" max="6149" width="10.5703125" style="27" bestFit="1" customWidth="1"/>
    <col min="6150" max="6151" width="9.140625" style="27"/>
    <col min="6152" max="6152" width="15.85546875" style="27" customWidth="1"/>
    <col min="6153" max="6400" width="9.140625" style="27"/>
    <col min="6401" max="6401" width="32.140625" style="27" bestFit="1" customWidth="1"/>
    <col min="6402" max="6402" width="21.42578125" style="27" bestFit="1" customWidth="1"/>
    <col min="6403" max="6403" width="11.5703125" style="27" bestFit="1" customWidth="1"/>
    <col min="6404" max="6404" width="12.28515625" style="27" bestFit="1" customWidth="1"/>
    <col min="6405" max="6405" width="10.5703125" style="27" bestFit="1" customWidth="1"/>
    <col min="6406" max="6407" width="9.140625" style="27"/>
    <col min="6408" max="6408" width="15.85546875" style="27" customWidth="1"/>
    <col min="6409" max="6656" width="9.140625" style="27"/>
    <col min="6657" max="6657" width="32.140625" style="27" bestFit="1" customWidth="1"/>
    <col min="6658" max="6658" width="21.42578125" style="27" bestFit="1" customWidth="1"/>
    <col min="6659" max="6659" width="11.5703125" style="27" bestFit="1" customWidth="1"/>
    <col min="6660" max="6660" width="12.28515625" style="27" bestFit="1" customWidth="1"/>
    <col min="6661" max="6661" width="10.5703125" style="27" bestFit="1" customWidth="1"/>
    <col min="6662" max="6663" width="9.140625" style="27"/>
    <col min="6664" max="6664" width="15.85546875" style="27" customWidth="1"/>
    <col min="6665" max="6912" width="9.140625" style="27"/>
    <col min="6913" max="6913" width="32.140625" style="27" bestFit="1" customWidth="1"/>
    <col min="6914" max="6914" width="21.42578125" style="27" bestFit="1" customWidth="1"/>
    <col min="6915" max="6915" width="11.5703125" style="27" bestFit="1" customWidth="1"/>
    <col min="6916" max="6916" width="12.28515625" style="27" bestFit="1" customWidth="1"/>
    <col min="6917" max="6917" width="10.5703125" style="27" bestFit="1" customWidth="1"/>
    <col min="6918" max="6919" width="9.140625" style="27"/>
    <col min="6920" max="6920" width="15.85546875" style="27" customWidth="1"/>
    <col min="6921" max="7168" width="9.140625" style="27"/>
    <col min="7169" max="7169" width="32.140625" style="27" bestFit="1" customWidth="1"/>
    <col min="7170" max="7170" width="21.42578125" style="27" bestFit="1" customWidth="1"/>
    <col min="7171" max="7171" width="11.5703125" style="27" bestFit="1" customWidth="1"/>
    <col min="7172" max="7172" width="12.28515625" style="27" bestFit="1" customWidth="1"/>
    <col min="7173" max="7173" width="10.5703125" style="27" bestFit="1" customWidth="1"/>
    <col min="7174" max="7175" width="9.140625" style="27"/>
    <col min="7176" max="7176" width="15.85546875" style="27" customWidth="1"/>
    <col min="7177" max="7424" width="9.140625" style="27"/>
    <col min="7425" max="7425" width="32.140625" style="27" bestFit="1" customWidth="1"/>
    <col min="7426" max="7426" width="21.42578125" style="27" bestFit="1" customWidth="1"/>
    <col min="7427" max="7427" width="11.5703125" style="27" bestFit="1" customWidth="1"/>
    <col min="7428" max="7428" width="12.28515625" style="27" bestFit="1" customWidth="1"/>
    <col min="7429" max="7429" width="10.5703125" style="27" bestFit="1" customWidth="1"/>
    <col min="7430" max="7431" width="9.140625" style="27"/>
    <col min="7432" max="7432" width="15.85546875" style="27" customWidth="1"/>
    <col min="7433" max="7680" width="9.140625" style="27"/>
    <col min="7681" max="7681" width="32.140625" style="27" bestFit="1" customWidth="1"/>
    <col min="7682" max="7682" width="21.42578125" style="27" bestFit="1" customWidth="1"/>
    <col min="7683" max="7683" width="11.5703125" style="27" bestFit="1" customWidth="1"/>
    <col min="7684" max="7684" width="12.28515625" style="27" bestFit="1" customWidth="1"/>
    <col min="7685" max="7685" width="10.5703125" style="27" bestFit="1" customWidth="1"/>
    <col min="7686" max="7687" width="9.140625" style="27"/>
    <col min="7688" max="7688" width="15.85546875" style="27" customWidth="1"/>
    <col min="7689" max="7936" width="9.140625" style="27"/>
    <col min="7937" max="7937" width="32.140625" style="27" bestFit="1" customWidth="1"/>
    <col min="7938" max="7938" width="21.42578125" style="27" bestFit="1" customWidth="1"/>
    <col min="7939" max="7939" width="11.5703125" style="27" bestFit="1" customWidth="1"/>
    <col min="7940" max="7940" width="12.28515625" style="27" bestFit="1" customWidth="1"/>
    <col min="7941" max="7941" width="10.5703125" style="27" bestFit="1" customWidth="1"/>
    <col min="7942" max="7943" width="9.140625" style="27"/>
    <col min="7944" max="7944" width="15.85546875" style="27" customWidth="1"/>
    <col min="7945" max="8192" width="9.140625" style="27"/>
    <col min="8193" max="8193" width="32.140625" style="27" bestFit="1" customWidth="1"/>
    <col min="8194" max="8194" width="21.42578125" style="27" bestFit="1" customWidth="1"/>
    <col min="8195" max="8195" width="11.5703125" style="27" bestFit="1" customWidth="1"/>
    <col min="8196" max="8196" width="12.28515625" style="27" bestFit="1" customWidth="1"/>
    <col min="8197" max="8197" width="10.5703125" style="27" bestFit="1" customWidth="1"/>
    <col min="8198" max="8199" width="9.140625" style="27"/>
    <col min="8200" max="8200" width="15.85546875" style="27" customWidth="1"/>
    <col min="8201" max="8448" width="9.140625" style="27"/>
    <col min="8449" max="8449" width="32.140625" style="27" bestFit="1" customWidth="1"/>
    <col min="8450" max="8450" width="21.42578125" style="27" bestFit="1" customWidth="1"/>
    <col min="8451" max="8451" width="11.5703125" style="27" bestFit="1" customWidth="1"/>
    <col min="8452" max="8452" width="12.28515625" style="27" bestFit="1" customWidth="1"/>
    <col min="8453" max="8453" width="10.5703125" style="27" bestFit="1" customWidth="1"/>
    <col min="8454" max="8455" width="9.140625" style="27"/>
    <col min="8456" max="8456" width="15.85546875" style="27" customWidth="1"/>
    <col min="8457" max="8704" width="9.140625" style="27"/>
    <col min="8705" max="8705" width="32.140625" style="27" bestFit="1" customWidth="1"/>
    <col min="8706" max="8706" width="21.42578125" style="27" bestFit="1" customWidth="1"/>
    <col min="8707" max="8707" width="11.5703125" style="27" bestFit="1" customWidth="1"/>
    <col min="8708" max="8708" width="12.28515625" style="27" bestFit="1" customWidth="1"/>
    <col min="8709" max="8709" width="10.5703125" style="27" bestFit="1" customWidth="1"/>
    <col min="8710" max="8711" width="9.140625" style="27"/>
    <col min="8712" max="8712" width="15.85546875" style="27" customWidth="1"/>
    <col min="8713" max="8960" width="9.140625" style="27"/>
    <col min="8961" max="8961" width="32.140625" style="27" bestFit="1" customWidth="1"/>
    <col min="8962" max="8962" width="21.42578125" style="27" bestFit="1" customWidth="1"/>
    <col min="8963" max="8963" width="11.5703125" style="27" bestFit="1" customWidth="1"/>
    <col min="8964" max="8964" width="12.28515625" style="27" bestFit="1" customWidth="1"/>
    <col min="8965" max="8965" width="10.5703125" style="27" bestFit="1" customWidth="1"/>
    <col min="8966" max="8967" width="9.140625" style="27"/>
    <col min="8968" max="8968" width="15.85546875" style="27" customWidth="1"/>
    <col min="8969" max="9216" width="9.140625" style="27"/>
    <col min="9217" max="9217" width="32.140625" style="27" bestFit="1" customWidth="1"/>
    <col min="9218" max="9218" width="21.42578125" style="27" bestFit="1" customWidth="1"/>
    <col min="9219" max="9219" width="11.5703125" style="27" bestFit="1" customWidth="1"/>
    <col min="9220" max="9220" width="12.28515625" style="27" bestFit="1" customWidth="1"/>
    <col min="9221" max="9221" width="10.5703125" style="27" bestFit="1" customWidth="1"/>
    <col min="9222" max="9223" width="9.140625" style="27"/>
    <col min="9224" max="9224" width="15.85546875" style="27" customWidth="1"/>
    <col min="9225" max="9472" width="9.140625" style="27"/>
    <col min="9473" max="9473" width="32.140625" style="27" bestFit="1" customWidth="1"/>
    <col min="9474" max="9474" width="21.42578125" style="27" bestFit="1" customWidth="1"/>
    <col min="9475" max="9475" width="11.5703125" style="27" bestFit="1" customWidth="1"/>
    <col min="9476" max="9476" width="12.28515625" style="27" bestFit="1" customWidth="1"/>
    <col min="9477" max="9477" width="10.5703125" style="27" bestFit="1" customWidth="1"/>
    <col min="9478" max="9479" width="9.140625" style="27"/>
    <col min="9480" max="9480" width="15.85546875" style="27" customWidth="1"/>
    <col min="9481" max="9728" width="9.140625" style="27"/>
    <col min="9729" max="9729" width="32.140625" style="27" bestFit="1" customWidth="1"/>
    <col min="9730" max="9730" width="21.42578125" style="27" bestFit="1" customWidth="1"/>
    <col min="9731" max="9731" width="11.5703125" style="27" bestFit="1" customWidth="1"/>
    <col min="9732" max="9732" width="12.28515625" style="27" bestFit="1" customWidth="1"/>
    <col min="9733" max="9733" width="10.5703125" style="27" bestFit="1" customWidth="1"/>
    <col min="9734" max="9735" width="9.140625" style="27"/>
    <col min="9736" max="9736" width="15.85546875" style="27" customWidth="1"/>
    <col min="9737" max="9984" width="9.140625" style="27"/>
    <col min="9985" max="9985" width="32.140625" style="27" bestFit="1" customWidth="1"/>
    <col min="9986" max="9986" width="21.42578125" style="27" bestFit="1" customWidth="1"/>
    <col min="9987" max="9987" width="11.5703125" style="27" bestFit="1" customWidth="1"/>
    <col min="9988" max="9988" width="12.28515625" style="27" bestFit="1" customWidth="1"/>
    <col min="9989" max="9989" width="10.5703125" style="27" bestFit="1" customWidth="1"/>
    <col min="9990" max="9991" width="9.140625" style="27"/>
    <col min="9992" max="9992" width="15.85546875" style="27" customWidth="1"/>
    <col min="9993" max="10240" width="9.140625" style="27"/>
    <col min="10241" max="10241" width="32.140625" style="27" bestFit="1" customWidth="1"/>
    <col min="10242" max="10242" width="21.42578125" style="27" bestFit="1" customWidth="1"/>
    <col min="10243" max="10243" width="11.5703125" style="27" bestFit="1" customWidth="1"/>
    <col min="10244" max="10244" width="12.28515625" style="27" bestFit="1" customWidth="1"/>
    <col min="10245" max="10245" width="10.5703125" style="27" bestFit="1" customWidth="1"/>
    <col min="10246" max="10247" width="9.140625" style="27"/>
    <col min="10248" max="10248" width="15.85546875" style="27" customWidth="1"/>
    <col min="10249" max="10496" width="9.140625" style="27"/>
    <col min="10497" max="10497" width="32.140625" style="27" bestFit="1" customWidth="1"/>
    <col min="10498" max="10498" width="21.42578125" style="27" bestFit="1" customWidth="1"/>
    <col min="10499" max="10499" width="11.5703125" style="27" bestFit="1" customWidth="1"/>
    <col min="10500" max="10500" width="12.28515625" style="27" bestFit="1" customWidth="1"/>
    <col min="10501" max="10501" width="10.5703125" style="27" bestFit="1" customWidth="1"/>
    <col min="10502" max="10503" width="9.140625" style="27"/>
    <col min="10504" max="10504" width="15.85546875" style="27" customWidth="1"/>
    <col min="10505" max="10752" width="9.140625" style="27"/>
    <col min="10753" max="10753" width="32.140625" style="27" bestFit="1" customWidth="1"/>
    <col min="10754" max="10754" width="21.42578125" style="27" bestFit="1" customWidth="1"/>
    <col min="10755" max="10755" width="11.5703125" style="27" bestFit="1" customWidth="1"/>
    <col min="10756" max="10756" width="12.28515625" style="27" bestFit="1" customWidth="1"/>
    <col min="10757" max="10757" width="10.5703125" style="27" bestFit="1" customWidth="1"/>
    <col min="10758" max="10759" width="9.140625" style="27"/>
    <col min="10760" max="10760" width="15.85546875" style="27" customWidth="1"/>
    <col min="10761" max="11008" width="9.140625" style="27"/>
    <col min="11009" max="11009" width="32.140625" style="27" bestFit="1" customWidth="1"/>
    <col min="11010" max="11010" width="21.42578125" style="27" bestFit="1" customWidth="1"/>
    <col min="11011" max="11011" width="11.5703125" style="27" bestFit="1" customWidth="1"/>
    <col min="11012" max="11012" width="12.28515625" style="27" bestFit="1" customWidth="1"/>
    <col min="11013" max="11013" width="10.5703125" style="27" bestFit="1" customWidth="1"/>
    <col min="11014" max="11015" width="9.140625" style="27"/>
    <col min="11016" max="11016" width="15.85546875" style="27" customWidth="1"/>
    <col min="11017" max="11264" width="9.140625" style="27"/>
    <col min="11265" max="11265" width="32.140625" style="27" bestFit="1" customWidth="1"/>
    <col min="11266" max="11266" width="21.42578125" style="27" bestFit="1" customWidth="1"/>
    <col min="11267" max="11267" width="11.5703125" style="27" bestFit="1" customWidth="1"/>
    <col min="11268" max="11268" width="12.28515625" style="27" bestFit="1" customWidth="1"/>
    <col min="11269" max="11269" width="10.5703125" style="27" bestFit="1" customWidth="1"/>
    <col min="11270" max="11271" width="9.140625" style="27"/>
    <col min="11272" max="11272" width="15.85546875" style="27" customWidth="1"/>
    <col min="11273" max="11520" width="9.140625" style="27"/>
    <col min="11521" max="11521" width="32.140625" style="27" bestFit="1" customWidth="1"/>
    <col min="11522" max="11522" width="21.42578125" style="27" bestFit="1" customWidth="1"/>
    <col min="11523" max="11523" width="11.5703125" style="27" bestFit="1" customWidth="1"/>
    <col min="11524" max="11524" width="12.28515625" style="27" bestFit="1" customWidth="1"/>
    <col min="11525" max="11525" width="10.5703125" style="27" bestFit="1" customWidth="1"/>
    <col min="11526" max="11527" width="9.140625" style="27"/>
    <col min="11528" max="11528" width="15.85546875" style="27" customWidth="1"/>
    <col min="11529" max="11776" width="9.140625" style="27"/>
    <col min="11777" max="11777" width="32.140625" style="27" bestFit="1" customWidth="1"/>
    <col min="11778" max="11778" width="21.42578125" style="27" bestFit="1" customWidth="1"/>
    <col min="11779" max="11779" width="11.5703125" style="27" bestFit="1" customWidth="1"/>
    <col min="11780" max="11780" width="12.28515625" style="27" bestFit="1" customWidth="1"/>
    <col min="11781" max="11781" width="10.5703125" style="27" bestFit="1" customWidth="1"/>
    <col min="11782" max="11783" width="9.140625" style="27"/>
    <col min="11784" max="11784" width="15.85546875" style="27" customWidth="1"/>
    <col min="11785" max="12032" width="9.140625" style="27"/>
    <col min="12033" max="12033" width="32.140625" style="27" bestFit="1" customWidth="1"/>
    <col min="12034" max="12034" width="21.42578125" style="27" bestFit="1" customWidth="1"/>
    <col min="12035" max="12035" width="11.5703125" style="27" bestFit="1" customWidth="1"/>
    <col min="12036" max="12036" width="12.28515625" style="27" bestFit="1" customWidth="1"/>
    <col min="12037" max="12037" width="10.5703125" style="27" bestFit="1" customWidth="1"/>
    <col min="12038" max="12039" width="9.140625" style="27"/>
    <col min="12040" max="12040" width="15.85546875" style="27" customWidth="1"/>
    <col min="12041" max="12288" width="9.140625" style="27"/>
    <col min="12289" max="12289" width="32.140625" style="27" bestFit="1" customWidth="1"/>
    <col min="12290" max="12290" width="21.42578125" style="27" bestFit="1" customWidth="1"/>
    <col min="12291" max="12291" width="11.5703125" style="27" bestFit="1" customWidth="1"/>
    <col min="12292" max="12292" width="12.28515625" style="27" bestFit="1" customWidth="1"/>
    <col min="12293" max="12293" width="10.5703125" style="27" bestFit="1" customWidth="1"/>
    <col min="12294" max="12295" width="9.140625" style="27"/>
    <col min="12296" max="12296" width="15.85546875" style="27" customWidth="1"/>
    <col min="12297" max="12544" width="9.140625" style="27"/>
    <col min="12545" max="12545" width="32.140625" style="27" bestFit="1" customWidth="1"/>
    <col min="12546" max="12546" width="21.42578125" style="27" bestFit="1" customWidth="1"/>
    <col min="12547" max="12547" width="11.5703125" style="27" bestFit="1" customWidth="1"/>
    <col min="12548" max="12548" width="12.28515625" style="27" bestFit="1" customWidth="1"/>
    <col min="12549" max="12549" width="10.5703125" style="27" bestFit="1" customWidth="1"/>
    <col min="12550" max="12551" width="9.140625" style="27"/>
    <col min="12552" max="12552" width="15.85546875" style="27" customWidth="1"/>
    <col min="12553" max="12800" width="9.140625" style="27"/>
    <col min="12801" max="12801" width="32.140625" style="27" bestFit="1" customWidth="1"/>
    <col min="12802" max="12802" width="21.42578125" style="27" bestFit="1" customWidth="1"/>
    <col min="12803" max="12803" width="11.5703125" style="27" bestFit="1" customWidth="1"/>
    <col min="12804" max="12804" width="12.28515625" style="27" bestFit="1" customWidth="1"/>
    <col min="12805" max="12805" width="10.5703125" style="27" bestFit="1" customWidth="1"/>
    <col min="12806" max="12807" width="9.140625" style="27"/>
    <col min="12808" max="12808" width="15.85546875" style="27" customWidth="1"/>
    <col min="12809" max="13056" width="9.140625" style="27"/>
    <col min="13057" max="13057" width="32.140625" style="27" bestFit="1" customWidth="1"/>
    <col min="13058" max="13058" width="21.42578125" style="27" bestFit="1" customWidth="1"/>
    <col min="13059" max="13059" width="11.5703125" style="27" bestFit="1" customWidth="1"/>
    <col min="13060" max="13060" width="12.28515625" style="27" bestFit="1" customWidth="1"/>
    <col min="13061" max="13061" width="10.5703125" style="27" bestFit="1" customWidth="1"/>
    <col min="13062" max="13063" width="9.140625" style="27"/>
    <col min="13064" max="13064" width="15.85546875" style="27" customWidth="1"/>
    <col min="13065" max="13312" width="9.140625" style="27"/>
    <col min="13313" max="13313" width="32.140625" style="27" bestFit="1" customWidth="1"/>
    <col min="13314" max="13314" width="21.42578125" style="27" bestFit="1" customWidth="1"/>
    <col min="13315" max="13315" width="11.5703125" style="27" bestFit="1" customWidth="1"/>
    <col min="13316" max="13316" width="12.28515625" style="27" bestFit="1" customWidth="1"/>
    <col min="13317" max="13317" width="10.5703125" style="27" bestFit="1" customWidth="1"/>
    <col min="13318" max="13319" width="9.140625" style="27"/>
    <col min="13320" max="13320" width="15.85546875" style="27" customWidth="1"/>
    <col min="13321" max="13568" width="9.140625" style="27"/>
    <col min="13569" max="13569" width="32.140625" style="27" bestFit="1" customWidth="1"/>
    <col min="13570" max="13570" width="21.42578125" style="27" bestFit="1" customWidth="1"/>
    <col min="13571" max="13571" width="11.5703125" style="27" bestFit="1" customWidth="1"/>
    <col min="13572" max="13572" width="12.28515625" style="27" bestFit="1" customWidth="1"/>
    <col min="13573" max="13573" width="10.5703125" style="27" bestFit="1" customWidth="1"/>
    <col min="13574" max="13575" width="9.140625" style="27"/>
    <col min="13576" max="13576" width="15.85546875" style="27" customWidth="1"/>
    <col min="13577" max="13824" width="9.140625" style="27"/>
    <col min="13825" max="13825" width="32.140625" style="27" bestFit="1" customWidth="1"/>
    <col min="13826" max="13826" width="21.42578125" style="27" bestFit="1" customWidth="1"/>
    <col min="13827" max="13827" width="11.5703125" style="27" bestFit="1" customWidth="1"/>
    <col min="13828" max="13828" width="12.28515625" style="27" bestFit="1" customWidth="1"/>
    <col min="13829" max="13829" width="10.5703125" style="27" bestFit="1" customWidth="1"/>
    <col min="13830" max="13831" width="9.140625" style="27"/>
    <col min="13832" max="13832" width="15.85546875" style="27" customWidth="1"/>
    <col min="13833" max="14080" width="9.140625" style="27"/>
    <col min="14081" max="14081" width="32.140625" style="27" bestFit="1" customWidth="1"/>
    <col min="14082" max="14082" width="21.42578125" style="27" bestFit="1" customWidth="1"/>
    <col min="14083" max="14083" width="11.5703125" style="27" bestFit="1" customWidth="1"/>
    <col min="14084" max="14084" width="12.28515625" style="27" bestFit="1" customWidth="1"/>
    <col min="14085" max="14085" width="10.5703125" style="27" bestFit="1" customWidth="1"/>
    <col min="14086" max="14087" width="9.140625" style="27"/>
    <col min="14088" max="14088" width="15.85546875" style="27" customWidth="1"/>
    <col min="14089" max="14336" width="9.140625" style="27"/>
    <col min="14337" max="14337" width="32.140625" style="27" bestFit="1" customWidth="1"/>
    <col min="14338" max="14338" width="21.42578125" style="27" bestFit="1" customWidth="1"/>
    <col min="14339" max="14339" width="11.5703125" style="27" bestFit="1" customWidth="1"/>
    <col min="14340" max="14340" width="12.28515625" style="27" bestFit="1" customWidth="1"/>
    <col min="14341" max="14341" width="10.5703125" style="27" bestFit="1" customWidth="1"/>
    <col min="14342" max="14343" width="9.140625" style="27"/>
    <col min="14344" max="14344" width="15.85546875" style="27" customWidth="1"/>
    <col min="14345" max="14592" width="9.140625" style="27"/>
    <col min="14593" max="14593" width="32.140625" style="27" bestFit="1" customWidth="1"/>
    <col min="14594" max="14594" width="21.42578125" style="27" bestFit="1" customWidth="1"/>
    <col min="14595" max="14595" width="11.5703125" style="27" bestFit="1" customWidth="1"/>
    <col min="14596" max="14596" width="12.28515625" style="27" bestFit="1" customWidth="1"/>
    <col min="14597" max="14597" width="10.5703125" style="27" bestFit="1" customWidth="1"/>
    <col min="14598" max="14599" width="9.140625" style="27"/>
    <col min="14600" max="14600" width="15.85546875" style="27" customWidth="1"/>
    <col min="14601" max="14848" width="9.140625" style="27"/>
    <col min="14849" max="14849" width="32.140625" style="27" bestFit="1" customWidth="1"/>
    <col min="14850" max="14850" width="21.42578125" style="27" bestFit="1" customWidth="1"/>
    <col min="14851" max="14851" width="11.5703125" style="27" bestFit="1" customWidth="1"/>
    <col min="14852" max="14852" width="12.28515625" style="27" bestFit="1" customWidth="1"/>
    <col min="14853" max="14853" width="10.5703125" style="27" bestFit="1" customWidth="1"/>
    <col min="14854" max="14855" width="9.140625" style="27"/>
    <col min="14856" max="14856" width="15.85546875" style="27" customWidth="1"/>
    <col min="14857" max="15104" width="9.140625" style="27"/>
    <col min="15105" max="15105" width="32.140625" style="27" bestFit="1" customWidth="1"/>
    <col min="15106" max="15106" width="21.42578125" style="27" bestFit="1" customWidth="1"/>
    <col min="15107" max="15107" width="11.5703125" style="27" bestFit="1" customWidth="1"/>
    <col min="15108" max="15108" width="12.28515625" style="27" bestFit="1" customWidth="1"/>
    <col min="15109" max="15109" width="10.5703125" style="27" bestFit="1" customWidth="1"/>
    <col min="15110" max="15111" width="9.140625" style="27"/>
    <col min="15112" max="15112" width="15.85546875" style="27" customWidth="1"/>
    <col min="15113" max="15360" width="9.140625" style="27"/>
    <col min="15361" max="15361" width="32.140625" style="27" bestFit="1" customWidth="1"/>
    <col min="15362" max="15362" width="21.42578125" style="27" bestFit="1" customWidth="1"/>
    <col min="15363" max="15363" width="11.5703125" style="27" bestFit="1" customWidth="1"/>
    <col min="15364" max="15364" width="12.28515625" style="27" bestFit="1" customWidth="1"/>
    <col min="15365" max="15365" width="10.5703125" style="27" bestFit="1" customWidth="1"/>
    <col min="15366" max="15367" width="9.140625" style="27"/>
    <col min="15368" max="15368" width="15.85546875" style="27" customWidth="1"/>
    <col min="15369" max="15616" width="9.140625" style="27"/>
    <col min="15617" max="15617" width="32.140625" style="27" bestFit="1" customWidth="1"/>
    <col min="15618" max="15618" width="21.42578125" style="27" bestFit="1" customWidth="1"/>
    <col min="15619" max="15619" width="11.5703125" style="27" bestFit="1" customWidth="1"/>
    <col min="15620" max="15620" width="12.28515625" style="27" bestFit="1" customWidth="1"/>
    <col min="15621" max="15621" width="10.5703125" style="27" bestFit="1" customWidth="1"/>
    <col min="15622" max="15623" width="9.140625" style="27"/>
    <col min="15624" max="15624" width="15.85546875" style="27" customWidth="1"/>
    <col min="15625" max="15872" width="9.140625" style="27"/>
    <col min="15873" max="15873" width="32.140625" style="27" bestFit="1" customWidth="1"/>
    <col min="15874" max="15874" width="21.42578125" style="27" bestFit="1" customWidth="1"/>
    <col min="15875" max="15875" width="11.5703125" style="27" bestFit="1" customWidth="1"/>
    <col min="15876" max="15876" width="12.28515625" style="27" bestFit="1" customWidth="1"/>
    <col min="15877" max="15877" width="10.5703125" style="27" bestFit="1" customWidth="1"/>
    <col min="15878" max="15879" width="9.140625" style="27"/>
    <col min="15880" max="15880" width="15.85546875" style="27" customWidth="1"/>
    <col min="15881" max="16128" width="9.140625" style="27"/>
    <col min="16129" max="16129" width="32.140625" style="27" bestFit="1" customWidth="1"/>
    <col min="16130" max="16130" width="21.42578125" style="27" bestFit="1" customWidth="1"/>
    <col min="16131" max="16131" width="11.5703125" style="27" bestFit="1" customWidth="1"/>
    <col min="16132" max="16132" width="12.28515625" style="27" bestFit="1" customWidth="1"/>
    <col min="16133" max="16133" width="10.5703125" style="27" bestFit="1" customWidth="1"/>
    <col min="16134" max="16135" width="9.140625" style="27"/>
    <col min="16136" max="16136" width="15.85546875" style="27" customWidth="1"/>
    <col min="16137" max="16384" width="9.140625" style="27"/>
  </cols>
  <sheetData>
    <row r="2" spans="1:9" x14ac:dyDescent="0.25">
      <c r="D2" s="130" t="s">
        <v>159</v>
      </c>
    </row>
    <row r="3" spans="1:9" x14ac:dyDescent="0.25">
      <c r="I3" s="127"/>
    </row>
    <row r="4" spans="1:9" s="41" customFormat="1" x14ac:dyDescent="0.25">
      <c r="A4" s="49" t="s">
        <v>29</v>
      </c>
      <c r="B4" s="50"/>
      <c r="C4" s="50"/>
      <c r="D4" s="50"/>
      <c r="E4" s="50"/>
      <c r="F4" s="50"/>
      <c r="G4" s="50"/>
      <c r="I4" s="128"/>
    </row>
    <row r="5" spans="1:9" s="41" customFormat="1" x14ac:dyDescent="0.25">
      <c r="A5" s="51" t="s">
        <v>49</v>
      </c>
      <c r="B5" s="39"/>
      <c r="F5" s="52"/>
      <c r="I5" s="129"/>
    </row>
    <row r="6" spans="1:9" s="41" customFormat="1" x14ac:dyDescent="0.25">
      <c r="A6" s="51" t="s">
        <v>101</v>
      </c>
      <c r="B6" s="39"/>
      <c r="F6" s="52"/>
    </row>
    <row r="7" spans="1:9" s="41" customFormat="1" x14ac:dyDescent="0.25">
      <c r="A7" s="51" t="s">
        <v>148</v>
      </c>
      <c r="B7" s="39"/>
      <c r="F7" s="52"/>
    </row>
    <row r="8" spans="1:9" s="41" customFormat="1" x14ac:dyDescent="0.25">
      <c r="A8" s="51" t="s">
        <v>50</v>
      </c>
      <c r="B8" s="39"/>
    </row>
    <row r="9" spans="1:9" s="41" customFormat="1" x14ac:dyDescent="0.25">
      <c r="B9" s="39"/>
      <c r="C9" s="52"/>
      <c r="D9" s="52"/>
      <c r="E9" s="52"/>
      <c r="F9" s="52"/>
    </row>
    <row r="10" spans="1:9" s="41" customFormat="1" x14ac:dyDescent="0.25">
      <c r="A10" s="49"/>
      <c r="C10" s="52"/>
      <c r="D10" s="52"/>
      <c r="E10" s="52"/>
      <c r="F10" s="52"/>
    </row>
    <row r="11" spans="1:9" s="41" customFormat="1" x14ac:dyDescent="0.25">
      <c r="A11" s="131" t="s">
        <v>104</v>
      </c>
      <c r="B11" s="131"/>
      <c r="C11" s="52"/>
      <c r="D11" s="52"/>
      <c r="E11" s="52"/>
      <c r="F11" s="52"/>
      <c r="G11" s="52"/>
      <c r="H11" s="52"/>
    </row>
    <row r="12" spans="1:9" s="41" customFormat="1" x14ac:dyDescent="0.25">
      <c r="A12" s="42"/>
      <c r="B12" s="43" t="s">
        <v>15</v>
      </c>
      <c r="C12" s="43" t="s">
        <v>16</v>
      </c>
      <c r="D12" s="43" t="s">
        <v>64</v>
      </c>
      <c r="E12" s="52"/>
      <c r="F12" s="52"/>
    </row>
    <row r="13" spans="1:9" s="41" customFormat="1" x14ac:dyDescent="0.25">
      <c r="A13" s="45">
        <v>1</v>
      </c>
      <c r="B13" s="46" t="s">
        <v>3</v>
      </c>
      <c r="C13" s="71">
        <f>IF(D13=75,ROUNDDOWN($C$30*D13/100,2),ROUND($C$30*D13/100,2))</f>
        <v>0</v>
      </c>
      <c r="D13" s="72"/>
      <c r="E13" s="52"/>
      <c r="F13" s="52"/>
    </row>
    <row r="14" spans="1:9" s="41" customFormat="1" x14ac:dyDescent="0.25">
      <c r="A14" s="45">
        <v>2</v>
      </c>
      <c r="B14" s="46" t="s">
        <v>17</v>
      </c>
      <c r="C14" s="71">
        <f>ROUND($C$30*D14/100,2)</f>
        <v>0</v>
      </c>
      <c r="D14" s="72"/>
      <c r="E14" s="52"/>
      <c r="F14" s="52"/>
    </row>
    <row r="15" spans="1:9" s="41" customFormat="1" x14ac:dyDescent="0.25">
      <c r="A15" s="45">
        <v>3</v>
      </c>
      <c r="B15" s="46" t="s">
        <v>19</v>
      </c>
      <c r="C15" s="71">
        <f>ROUND($C$30*D15/100,2)</f>
        <v>0</v>
      </c>
      <c r="D15" s="72"/>
      <c r="E15" s="52"/>
      <c r="F15" s="52"/>
    </row>
    <row r="16" spans="1:9" s="41" customFormat="1" x14ac:dyDescent="0.25">
      <c r="A16" s="45">
        <v>4</v>
      </c>
      <c r="B16" s="46" t="s">
        <v>18</v>
      </c>
      <c r="C16" s="71">
        <f>ROUND($C$30*D16/100,2)</f>
        <v>0</v>
      </c>
      <c r="D16" s="72"/>
      <c r="E16" s="52"/>
      <c r="F16" s="52"/>
    </row>
    <row r="17" spans="1:6" s="41" customFormat="1" x14ac:dyDescent="0.25">
      <c r="A17" s="45">
        <v>5</v>
      </c>
      <c r="B17" s="46" t="s">
        <v>52</v>
      </c>
      <c r="C17" s="71">
        <f>ROUND($C$30*D17/100,2)</f>
        <v>0</v>
      </c>
      <c r="D17" s="72"/>
      <c r="E17" s="52"/>
      <c r="F17" s="52"/>
    </row>
    <row r="18" spans="1:6" s="41" customFormat="1" x14ac:dyDescent="0.25">
      <c r="A18" s="132" t="s">
        <v>65</v>
      </c>
      <c r="B18" s="133"/>
      <c r="C18" s="53">
        <f>SUM(C13:C17)</f>
        <v>0</v>
      </c>
      <c r="D18" s="53">
        <f>SUM(D13:D17)</f>
        <v>0</v>
      </c>
    </row>
    <row r="19" spans="1:6" s="41" customFormat="1" x14ac:dyDescent="0.25">
      <c r="A19" s="49"/>
      <c r="C19" s="52"/>
      <c r="D19" s="52"/>
      <c r="E19" s="52"/>
      <c r="F19" s="52"/>
    </row>
    <row r="20" spans="1:6" s="41" customFormat="1" x14ac:dyDescent="0.25">
      <c r="A20" s="134" t="s">
        <v>103</v>
      </c>
      <c r="B20" s="134"/>
    </row>
    <row r="21" spans="1:6" s="41" customFormat="1" x14ac:dyDescent="0.25">
      <c r="A21" s="135" t="s">
        <v>33</v>
      </c>
      <c r="B21" s="138"/>
      <c r="C21" s="43" t="s">
        <v>20</v>
      </c>
      <c r="D21" s="54" t="s">
        <v>46</v>
      </c>
      <c r="E21" s="55"/>
    </row>
    <row r="22" spans="1:6" s="41" customFormat="1" x14ac:dyDescent="0.25">
      <c r="A22" s="46" t="s">
        <v>6</v>
      </c>
      <c r="B22" s="46"/>
      <c r="C22" s="71">
        <f>G49</f>
        <v>0</v>
      </c>
      <c r="D22" s="71">
        <f t="shared" ref="D22:D27" si="0">IFERROR((ROUND(C22/$C$28*100,2)),0)</f>
        <v>0</v>
      </c>
      <c r="E22" s="56"/>
    </row>
    <row r="23" spans="1:6" s="41" customFormat="1" x14ac:dyDescent="0.25">
      <c r="A23" s="108" t="s">
        <v>133</v>
      </c>
      <c r="B23" s="46"/>
      <c r="C23" s="71">
        <f>G53</f>
        <v>0</v>
      </c>
      <c r="D23" s="71">
        <f t="shared" si="0"/>
        <v>0</v>
      </c>
      <c r="E23" s="56"/>
    </row>
    <row r="24" spans="1:6" s="41" customFormat="1" ht="15" customHeight="1" x14ac:dyDescent="0.25">
      <c r="A24" s="46" t="s">
        <v>89</v>
      </c>
      <c r="B24" s="46"/>
      <c r="C24" s="71">
        <f>G58</f>
        <v>0</v>
      </c>
      <c r="D24" s="71">
        <f t="shared" si="0"/>
        <v>0</v>
      </c>
      <c r="E24" s="56"/>
    </row>
    <row r="25" spans="1:6" s="41" customFormat="1" x14ac:dyDescent="0.25">
      <c r="A25" s="108" t="s">
        <v>137</v>
      </c>
      <c r="B25" s="46"/>
      <c r="C25" s="71">
        <f>G61</f>
        <v>0</v>
      </c>
      <c r="D25" s="71">
        <f t="shared" si="0"/>
        <v>0</v>
      </c>
      <c r="E25" s="56"/>
    </row>
    <row r="26" spans="1:6" s="41" customFormat="1" x14ac:dyDescent="0.25">
      <c r="A26" s="108" t="s">
        <v>136</v>
      </c>
      <c r="B26" s="46"/>
      <c r="C26" s="71">
        <f>G64</f>
        <v>0</v>
      </c>
      <c r="D26" s="71">
        <f t="shared" si="0"/>
        <v>0</v>
      </c>
      <c r="E26" s="56"/>
    </row>
    <row r="27" spans="1:6" s="41" customFormat="1" ht="15" customHeight="1" x14ac:dyDescent="0.25">
      <c r="A27" s="46" t="s">
        <v>94</v>
      </c>
      <c r="B27" s="46"/>
      <c r="C27" s="71">
        <f>G76</f>
        <v>0</v>
      </c>
      <c r="D27" s="71">
        <f t="shared" si="0"/>
        <v>0</v>
      </c>
      <c r="E27" s="56"/>
    </row>
    <row r="28" spans="1:6" s="41" customFormat="1" x14ac:dyDescent="0.25">
      <c r="A28" s="139" t="s">
        <v>34</v>
      </c>
      <c r="B28" s="140"/>
      <c r="C28" s="73">
        <f>SUM(C22:C27)</f>
        <v>0</v>
      </c>
      <c r="D28" s="73"/>
      <c r="E28" s="56"/>
    </row>
    <row r="29" spans="1:6" s="41" customFormat="1" x14ac:dyDescent="0.25">
      <c r="A29" s="139" t="s">
        <v>35</v>
      </c>
      <c r="B29" s="140"/>
      <c r="C29" s="73">
        <f>G80</f>
        <v>0</v>
      </c>
      <c r="D29" s="73"/>
      <c r="E29" s="56"/>
    </row>
    <row r="30" spans="1:6" s="41" customFormat="1" x14ac:dyDescent="0.25">
      <c r="A30" s="135" t="s">
        <v>36</v>
      </c>
      <c r="B30" s="138"/>
      <c r="C30" s="74">
        <f>SUM(C28:C29)</f>
        <v>0</v>
      </c>
      <c r="D30" s="74"/>
      <c r="E30" s="57"/>
    </row>
    <row r="31" spans="1:6" s="41" customFormat="1" x14ac:dyDescent="0.25"/>
    <row r="32" spans="1:6" s="41" customFormat="1" x14ac:dyDescent="0.25">
      <c r="A32" s="134" t="s">
        <v>97</v>
      </c>
      <c r="B32" s="134"/>
    </row>
    <row r="33" spans="1:7" s="41" customFormat="1" x14ac:dyDescent="0.25">
      <c r="A33" s="43"/>
      <c r="B33" s="43" t="s">
        <v>20</v>
      </c>
      <c r="C33" s="58"/>
    </row>
    <row r="34" spans="1:7" s="41" customFormat="1" x14ac:dyDescent="0.25">
      <c r="A34" s="46" t="s">
        <v>30</v>
      </c>
      <c r="B34" s="75"/>
    </row>
    <row r="35" spans="1:7" s="41" customFormat="1" x14ac:dyDescent="0.25">
      <c r="A35" s="46" t="s">
        <v>31</v>
      </c>
      <c r="B35" s="75"/>
    </row>
    <row r="36" spans="1:7" s="41" customFormat="1" x14ac:dyDescent="0.25">
      <c r="A36" s="46" t="s">
        <v>32</v>
      </c>
      <c r="B36" s="75"/>
    </row>
    <row r="37" spans="1:7" s="41" customFormat="1" x14ac:dyDescent="0.25">
      <c r="A37" s="59" t="s">
        <v>20</v>
      </c>
      <c r="B37" s="53">
        <f>SUM(B34:B36)</f>
        <v>0</v>
      </c>
    </row>
    <row r="38" spans="1:7" s="41" customFormat="1" x14ac:dyDescent="0.25"/>
    <row r="39" spans="1:7" s="41" customFormat="1" x14ac:dyDescent="0.25">
      <c r="A39" s="134" t="s">
        <v>98</v>
      </c>
      <c r="B39" s="134"/>
    </row>
    <row r="40" spans="1:7" s="41" customFormat="1" x14ac:dyDescent="0.25">
      <c r="A40" s="43"/>
      <c r="B40" s="43" t="s">
        <v>20</v>
      </c>
    </row>
    <row r="41" spans="1:7" s="41" customFormat="1" x14ac:dyDescent="0.25">
      <c r="A41" s="46" t="s">
        <v>21</v>
      </c>
      <c r="B41" s="75"/>
    </row>
    <row r="42" spans="1:7" s="41" customFormat="1" x14ac:dyDescent="0.25">
      <c r="A42" s="46" t="s">
        <v>22</v>
      </c>
      <c r="B42" s="75"/>
    </row>
    <row r="43" spans="1:7" s="41" customFormat="1" x14ac:dyDescent="0.25">
      <c r="A43" s="46" t="s">
        <v>23</v>
      </c>
      <c r="B43" s="75"/>
    </row>
    <row r="44" spans="1:7" s="41" customFormat="1" x14ac:dyDescent="0.25">
      <c r="A44" s="59" t="s">
        <v>20</v>
      </c>
      <c r="B44" s="53">
        <f>SUM(B41:B43)</f>
        <v>0</v>
      </c>
    </row>
    <row r="45" spans="1:7" s="41" customFormat="1" x14ac:dyDescent="0.25">
      <c r="A45" s="56"/>
      <c r="B45" s="90"/>
    </row>
    <row r="46" spans="1:7" s="41" customFormat="1" x14ac:dyDescent="0.25">
      <c r="A46" s="60" t="s">
        <v>102</v>
      </c>
      <c r="B46" s="49"/>
    </row>
    <row r="47" spans="1:7" s="41" customFormat="1" x14ac:dyDescent="0.25">
      <c r="A47" s="43" t="s">
        <v>37</v>
      </c>
      <c r="B47" s="43" t="s">
        <v>2</v>
      </c>
      <c r="C47" s="43" t="s">
        <v>38</v>
      </c>
      <c r="D47" s="43" t="s">
        <v>39</v>
      </c>
      <c r="E47" s="43" t="s">
        <v>45</v>
      </c>
      <c r="F47" s="43" t="s">
        <v>132</v>
      </c>
      <c r="G47" s="54" t="s">
        <v>20</v>
      </c>
    </row>
    <row r="48" spans="1:7" s="41" customFormat="1" x14ac:dyDescent="0.25">
      <c r="A48" s="61" t="s">
        <v>40</v>
      </c>
      <c r="B48" s="62"/>
      <c r="C48" s="62"/>
      <c r="D48" s="62"/>
      <c r="E48" s="62"/>
      <c r="F48" s="62"/>
      <c r="G48" s="62"/>
    </row>
    <row r="49" spans="1:7" s="41" customFormat="1" x14ac:dyDescent="0.25">
      <c r="A49" s="43" t="s">
        <v>41</v>
      </c>
      <c r="B49" s="135" t="s">
        <v>6</v>
      </c>
      <c r="C49" s="136"/>
      <c r="D49" s="136"/>
      <c r="E49" s="136"/>
      <c r="F49" s="137"/>
      <c r="G49" s="76">
        <f>SUM(G50:G52)</f>
        <v>0</v>
      </c>
    </row>
    <row r="50" spans="1:7" s="33" customFormat="1" x14ac:dyDescent="0.25">
      <c r="A50" s="37"/>
      <c r="B50" s="31"/>
      <c r="C50" s="31"/>
      <c r="D50" s="31" t="s">
        <v>42</v>
      </c>
      <c r="E50" s="31"/>
      <c r="F50" s="31"/>
      <c r="G50" s="75">
        <f t="shared" ref="G50:G52" si="1">ROUND(E50*F50,2)</f>
        <v>0</v>
      </c>
    </row>
    <row r="51" spans="1:7" s="33" customFormat="1" x14ac:dyDescent="0.25">
      <c r="A51" s="38"/>
      <c r="C51" s="31"/>
      <c r="D51" s="31"/>
      <c r="E51" s="31"/>
      <c r="F51" s="31"/>
      <c r="G51" s="75">
        <f t="shared" si="1"/>
        <v>0</v>
      </c>
    </row>
    <row r="52" spans="1:7" s="33" customFormat="1" x14ac:dyDescent="0.25">
      <c r="A52" s="38"/>
      <c r="B52" s="31"/>
      <c r="C52" s="31"/>
      <c r="D52" s="31"/>
      <c r="E52" s="31"/>
      <c r="F52" s="31"/>
      <c r="G52" s="75">
        <f t="shared" si="1"/>
        <v>0</v>
      </c>
    </row>
    <row r="53" spans="1:7" s="41" customFormat="1" x14ac:dyDescent="0.25">
      <c r="A53" s="43" t="s">
        <v>7</v>
      </c>
      <c r="B53" s="135" t="s">
        <v>8</v>
      </c>
      <c r="C53" s="141"/>
      <c r="D53" s="136"/>
      <c r="E53" s="136"/>
      <c r="F53" s="137"/>
      <c r="G53" s="76">
        <f>SUM(G54:G57)</f>
        <v>0</v>
      </c>
    </row>
    <row r="54" spans="1:7" s="33" customFormat="1" x14ac:dyDescent="0.25">
      <c r="A54" s="38"/>
      <c r="B54" s="31"/>
      <c r="C54" s="31"/>
      <c r="D54" s="31"/>
      <c r="E54" s="31"/>
      <c r="F54" s="31"/>
      <c r="G54" s="75">
        <f>ROUND(E54*F54,2)</f>
        <v>0</v>
      </c>
    </row>
    <row r="55" spans="1:7" s="33" customFormat="1" x14ac:dyDescent="0.25">
      <c r="A55" s="38"/>
      <c r="B55" s="31"/>
      <c r="C55" s="31"/>
      <c r="D55" s="31"/>
      <c r="E55" s="31"/>
      <c r="F55" s="31"/>
      <c r="G55" s="75">
        <f>ROUND(E55*F55,2)</f>
        <v>0</v>
      </c>
    </row>
    <row r="56" spans="1:7" s="33" customFormat="1" x14ac:dyDescent="0.25">
      <c r="A56" s="38"/>
      <c r="B56" s="31"/>
      <c r="C56" s="31"/>
      <c r="D56" s="31"/>
      <c r="E56" s="31"/>
      <c r="F56" s="31"/>
      <c r="G56" s="75">
        <f t="shared" ref="G56:G57" si="2">ROUND(E56*F56,2)</f>
        <v>0</v>
      </c>
    </row>
    <row r="57" spans="1:7" s="33" customFormat="1" x14ac:dyDescent="0.25">
      <c r="A57" s="38"/>
      <c r="B57" s="31"/>
      <c r="C57" s="31"/>
      <c r="D57" s="31"/>
      <c r="E57" s="31"/>
      <c r="F57" s="31"/>
      <c r="G57" s="75">
        <f t="shared" si="2"/>
        <v>0</v>
      </c>
    </row>
    <row r="58" spans="1:7" s="33" customFormat="1" x14ac:dyDescent="0.25">
      <c r="A58" s="86" t="s">
        <v>9</v>
      </c>
      <c r="B58" s="86" t="s">
        <v>89</v>
      </c>
      <c r="C58" s="86"/>
      <c r="D58" s="86"/>
      <c r="E58" s="86"/>
      <c r="F58" s="86"/>
      <c r="G58" s="87">
        <f>SUM(G59:G60)</f>
        <v>0</v>
      </c>
    </row>
    <row r="59" spans="1:7" s="33" customFormat="1" x14ac:dyDescent="0.25">
      <c r="A59" s="38"/>
      <c r="B59" s="31"/>
      <c r="C59" s="31"/>
      <c r="D59" s="31"/>
      <c r="E59" s="31"/>
      <c r="F59" s="31"/>
      <c r="G59" s="75">
        <f t="shared" ref="G59:G60" si="3">ROUND(E59*F59,2)</f>
        <v>0</v>
      </c>
    </row>
    <row r="60" spans="1:7" s="33" customFormat="1" x14ac:dyDescent="0.25">
      <c r="A60" s="38"/>
      <c r="B60" s="31"/>
      <c r="C60" s="31"/>
      <c r="D60" s="31"/>
      <c r="E60" s="31"/>
      <c r="F60" s="31"/>
      <c r="G60" s="75">
        <f t="shared" si="3"/>
        <v>0</v>
      </c>
    </row>
    <row r="61" spans="1:7" s="41" customFormat="1" x14ac:dyDescent="0.25">
      <c r="A61" s="43" t="s">
        <v>61</v>
      </c>
      <c r="B61" s="135" t="s">
        <v>90</v>
      </c>
      <c r="C61" s="136"/>
      <c r="D61" s="136"/>
      <c r="E61" s="136"/>
      <c r="F61" s="137"/>
      <c r="G61" s="76">
        <f>SUM(G62:G78)</f>
        <v>0</v>
      </c>
    </row>
    <row r="62" spans="1:7" s="33" customFormat="1" x14ac:dyDescent="0.25">
      <c r="A62" s="38"/>
      <c r="B62" s="31"/>
      <c r="C62" s="31"/>
      <c r="D62" s="31"/>
      <c r="E62" s="31"/>
      <c r="F62" s="31"/>
      <c r="G62" s="75">
        <f>ROUND(E62*F62,2)</f>
        <v>0</v>
      </c>
    </row>
    <row r="63" spans="1:7" s="33" customFormat="1" x14ac:dyDescent="0.25">
      <c r="A63" s="38"/>
      <c r="B63" s="31"/>
      <c r="C63" s="31"/>
      <c r="D63" s="31"/>
      <c r="E63" s="31"/>
      <c r="F63" s="31"/>
      <c r="G63" s="75">
        <f>ROUND(E63*F63,2)</f>
        <v>0</v>
      </c>
    </row>
    <row r="64" spans="1:7" s="41" customFormat="1" x14ac:dyDescent="0.25">
      <c r="A64" s="43" t="s">
        <v>87</v>
      </c>
      <c r="B64" s="135" t="s">
        <v>10</v>
      </c>
      <c r="C64" s="136"/>
      <c r="D64" s="136"/>
      <c r="E64" s="136"/>
      <c r="F64" s="137"/>
      <c r="G64" s="76">
        <f>SUM(G65:G75)</f>
        <v>0</v>
      </c>
    </row>
    <row r="65" spans="1:7" s="33" customFormat="1" x14ac:dyDescent="0.25">
      <c r="A65" s="38"/>
      <c r="B65" s="31"/>
      <c r="C65" s="31"/>
      <c r="D65" s="31"/>
      <c r="E65" s="31"/>
      <c r="F65" s="31"/>
      <c r="G65" s="75">
        <f>ROUND(E65*F65,2)</f>
        <v>0</v>
      </c>
    </row>
    <row r="66" spans="1:7" s="33" customFormat="1" x14ac:dyDescent="0.25">
      <c r="A66" s="38"/>
      <c r="B66" s="31"/>
      <c r="C66" s="31"/>
      <c r="D66" s="31"/>
      <c r="E66" s="31"/>
      <c r="F66" s="31"/>
      <c r="G66" s="75">
        <f t="shared" ref="G66:G75" si="4">ROUND(E66*F66,2)</f>
        <v>0</v>
      </c>
    </row>
    <row r="67" spans="1:7" s="33" customFormat="1" x14ac:dyDescent="0.25">
      <c r="A67" s="38"/>
      <c r="B67" s="31"/>
      <c r="C67" s="31"/>
      <c r="D67" s="31"/>
      <c r="E67" s="31"/>
      <c r="F67" s="31"/>
      <c r="G67" s="75">
        <f t="shared" si="4"/>
        <v>0</v>
      </c>
    </row>
    <row r="68" spans="1:7" s="33" customFormat="1" x14ac:dyDescent="0.25">
      <c r="A68" s="38"/>
      <c r="B68" s="31"/>
      <c r="C68" s="31"/>
      <c r="D68" s="31"/>
      <c r="E68" s="31"/>
      <c r="F68" s="31"/>
      <c r="G68" s="75">
        <f t="shared" si="4"/>
        <v>0</v>
      </c>
    </row>
    <row r="69" spans="1:7" s="33" customFormat="1" x14ac:dyDescent="0.25">
      <c r="A69" s="38"/>
      <c r="B69" s="31"/>
      <c r="C69" s="31"/>
      <c r="D69" s="31"/>
      <c r="E69" s="31"/>
      <c r="F69" s="31"/>
      <c r="G69" s="75">
        <f t="shared" si="4"/>
        <v>0</v>
      </c>
    </row>
    <row r="70" spans="1:7" s="33" customFormat="1" x14ac:dyDescent="0.25">
      <c r="A70" s="38"/>
      <c r="B70" s="31"/>
      <c r="C70" s="31"/>
      <c r="D70" s="31"/>
      <c r="E70" s="31"/>
      <c r="F70" s="31"/>
      <c r="G70" s="75">
        <f t="shared" si="4"/>
        <v>0</v>
      </c>
    </row>
    <row r="71" spans="1:7" s="33" customFormat="1" x14ac:dyDescent="0.25">
      <c r="A71" s="38"/>
      <c r="B71" s="31"/>
      <c r="C71" s="31"/>
      <c r="D71" s="31"/>
      <c r="E71" s="31"/>
      <c r="F71" s="31"/>
      <c r="G71" s="75">
        <f t="shared" si="4"/>
        <v>0</v>
      </c>
    </row>
    <row r="72" spans="1:7" s="33" customFormat="1" x14ac:dyDescent="0.25">
      <c r="A72" s="38"/>
      <c r="B72" s="31"/>
      <c r="C72" s="31"/>
      <c r="D72" s="31"/>
      <c r="E72" s="31"/>
      <c r="F72" s="31"/>
      <c r="G72" s="75">
        <f t="shared" si="4"/>
        <v>0</v>
      </c>
    </row>
    <row r="73" spans="1:7" s="33" customFormat="1" x14ac:dyDescent="0.25">
      <c r="A73" s="38"/>
      <c r="B73" s="31"/>
      <c r="C73" s="31"/>
      <c r="D73" s="31"/>
      <c r="E73" s="31"/>
      <c r="F73" s="31"/>
      <c r="G73" s="75">
        <f t="shared" si="4"/>
        <v>0</v>
      </c>
    </row>
    <row r="74" spans="1:7" s="33" customFormat="1" x14ac:dyDescent="0.25">
      <c r="A74" s="38"/>
      <c r="B74" s="31"/>
      <c r="C74" s="31"/>
      <c r="D74" s="31"/>
      <c r="E74" s="31"/>
      <c r="F74" s="31"/>
      <c r="G74" s="75">
        <f t="shared" si="4"/>
        <v>0</v>
      </c>
    </row>
    <row r="75" spans="1:7" s="33" customFormat="1" x14ac:dyDescent="0.25">
      <c r="A75" s="38"/>
      <c r="B75" s="31"/>
      <c r="C75" s="31"/>
      <c r="D75" s="31"/>
      <c r="E75" s="31"/>
      <c r="F75" s="31"/>
      <c r="G75" s="75">
        <f t="shared" si="4"/>
        <v>0</v>
      </c>
    </row>
    <row r="76" spans="1:7" s="33" customFormat="1" x14ac:dyDescent="0.25">
      <c r="A76" s="86" t="s">
        <v>88</v>
      </c>
      <c r="B76" s="86" t="s">
        <v>94</v>
      </c>
      <c r="C76" s="86"/>
      <c r="D76" s="86"/>
      <c r="E76" s="86"/>
      <c r="F76" s="86"/>
      <c r="G76" s="89">
        <f>SUM(G77:G78)</f>
        <v>0</v>
      </c>
    </row>
    <row r="77" spans="1:7" s="33" customFormat="1" x14ac:dyDescent="0.25">
      <c r="A77" s="38"/>
      <c r="B77" s="31"/>
      <c r="C77" s="31"/>
      <c r="D77" s="31"/>
      <c r="E77" s="31"/>
      <c r="F77" s="31"/>
      <c r="G77" s="75">
        <f t="shared" ref="G77:G78" si="5">ROUND(E77*F77,2)</f>
        <v>0</v>
      </c>
    </row>
    <row r="78" spans="1:7" s="33" customFormat="1" x14ac:dyDescent="0.25">
      <c r="A78" s="38"/>
      <c r="B78" s="31"/>
      <c r="C78" s="31"/>
      <c r="D78" s="31"/>
      <c r="E78" s="31"/>
      <c r="F78" s="31"/>
      <c r="G78" s="75">
        <f t="shared" si="5"/>
        <v>0</v>
      </c>
    </row>
    <row r="79" spans="1:7" s="41" customFormat="1" x14ac:dyDescent="0.25">
      <c r="A79" s="142" t="s">
        <v>43</v>
      </c>
      <c r="B79" s="143"/>
      <c r="C79" s="143"/>
      <c r="D79" s="143"/>
      <c r="E79" s="143"/>
      <c r="F79" s="144"/>
      <c r="G79" s="53">
        <f>SUM(G49,G53,G58,G61,G64,G76)</f>
        <v>0</v>
      </c>
    </row>
    <row r="80" spans="1:7" s="33" customFormat="1" x14ac:dyDescent="0.25">
      <c r="A80" s="145" t="s">
        <v>44</v>
      </c>
      <c r="B80" s="146"/>
      <c r="C80" s="146"/>
      <c r="D80" s="146"/>
      <c r="E80" s="146"/>
      <c r="F80" s="147"/>
      <c r="G80" s="77">
        <v>0</v>
      </c>
    </row>
    <row r="81" spans="1:7" s="41" customFormat="1" x14ac:dyDescent="0.25">
      <c r="A81" s="135" t="s">
        <v>11</v>
      </c>
      <c r="B81" s="136"/>
      <c r="C81" s="136"/>
      <c r="D81" s="136"/>
      <c r="E81" s="136"/>
      <c r="F81" s="137"/>
      <c r="G81" s="76">
        <f>SUM(G79:G80)</f>
        <v>0</v>
      </c>
    </row>
    <row r="82" spans="1:7" s="41" customFormat="1" x14ac:dyDescent="0.25"/>
    <row r="83" spans="1:7" s="41" customFormat="1" x14ac:dyDescent="0.25"/>
    <row r="84" spans="1:7" s="41" customFormat="1" x14ac:dyDescent="0.25"/>
  </sheetData>
  <sheetProtection formatCells="0" formatColumns="0" formatRows="0" insertRows="0" deleteRows="0" selectLockedCells="1"/>
  <dataConsolidate/>
  <mergeCells count="16">
    <mergeCell ref="A11:B11"/>
    <mergeCell ref="A18:B18"/>
    <mergeCell ref="A32:B32"/>
    <mergeCell ref="A20:B20"/>
    <mergeCell ref="A81:F81"/>
    <mergeCell ref="A21:B21"/>
    <mergeCell ref="A28:B28"/>
    <mergeCell ref="A30:B30"/>
    <mergeCell ref="B61:F61"/>
    <mergeCell ref="B49:F49"/>
    <mergeCell ref="B53:F53"/>
    <mergeCell ref="B64:F64"/>
    <mergeCell ref="A79:F79"/>
    <mergeCell ref="A80:F80"/>
    <mergeCell ref="A29:B29"/>
    <mergeCell ref="A39:B39"/>
  </mergeCells>
  <conditionalFormatting sqref="E12">
    <cfRule type="cellIs" dxfId="28" priority="6" operator="notBetween">
      <formula>0</formula>
      <formula>75</formula>
    </cfRule>
  </conditionalFormatting>
  <conditionalFormatting sqref="D18">
    <cfRule type="cellIs" dxfId="27" priority="1" operator="equal">
      <formula>0</formula>
    </cfRule>
    <cfRule type="cellIs" dxfId="26" priority="4" operator="lessThan">
      <formula>100</formula>
    </cfRule>
    <cfRule type="cellIs" dxfId="25" priority="5" operator="greaterThan">
      <formula>100</formula>
    </cfRule>
  </conditionalFormatting>
  <dataValidations xWindow="625" yWindow="324" count="15">
    <dataValidation type="decimal" operator="equal" allowBlank="1" showInputMessage="1" showErrorMessage="1" promptTitle="Tähelepanu!" prompt="AMIF tulu peab võrduma AMIF kuluga." sqref="B65584 IW65584 SS65584 ACO65584 AMK65584 AWG65584 BGC65584 BPY65584 BZU65584 CJQ65584 CTM65584 DDI65584 DNE65584 DXA65584 EGW65584 EQS65584 FAO65584 FKK65584 FUG65584 GEC65584 GNY65584 GXU65584 HHQ65584 HRM65584 IBI65584 ILE65584 IVA65584 JEW65584 JOS65584 JYO65584 KIK65584 KSG65584 LCC65584 LLY65584 LVU65584 MFQ65584 MPM65584 MZI65584 NJE65584 NTA65584 OCW65584 OMS65584 OWO65584 PGK65584 PQG65584 QAC65584 QJY65584 QTU65584 RDQ65584 RNM65584 RXI65584 SHE65584 SRA65584 TAW65584 TKS65584 TUO65584 UEK65584 UOG65584 UYC65584 VHY65584 VRU65584 WBQ65584 WLM65584 WVI65584 B131120 IW131120 SS131120 ACO131120 AMK131120 AWG131120 BGC131120 BPY131120 BZU131120 CJQ131120 CTM131120 DDI131120 DNE131120 DXA131120 EGW131120 EQS131120 FAO131120 FKK131120 FUG131120 GEC131120 GNY131120 GXU131120 HHQ131120 HRM131120 IBI131120 ILE131120 IVA131120 JEW131120 JOS131120 JYO131120 KIK131120 KSG131120 LCC131120 LLY131120 LVU131120 MFQ131120 MPM131120 MZI131120 NJE131120 NTA131120 OCW131120 OMS131120 OWO131120 PGK131120 PQG131120 QAC131120 QJY131120 QTU131120 RDQ131120 RNM131120 RXI131120 SHE131120 SRA131120 TAW131120 TKS131120 TUO131120 UEK131120 UOG131120 UYC131120 VHY131120 VRU131120 WBQ131120 WLM131120 WVI131120 B196656 IW196656 SS196656 ACO196656 AMK196656 AWG196656 BGC196656 BPY196656 BZU196656 CJQ196656 CTM196656 DDI196656 DNE196656 DXA196656 EGW196656 EQS196656 FAO196656 FKK196656 FUG196656 GEC196656 GNY196656 GXU196656 HHQ196656 HRM196656 IBI196656 ILE196656 IVA196656 JEW196656 JOS196656 JYO196656 KIK196656 KSG196656 LCC196656 LLY196656 LVU196656 MFQ196656 MPM196656 MZI196656 NJE196656 NTA196656 OCW196656 OMS196656 OWO196656 PGK196656 PQG196656 QAC196656 QJY196656 QTU196656 RDQ196656 RNM196656 RXI196656 SHE196656 SRA196656 TAW196656 TKS196656 TUO196656 UEK196656 UOG196656 UYC196656 VHY196656 VRU196656 WBQ196656 WLM196656 WVI196656 B262192 IW262192 SS262192 ACO262192 AMK262192 AWG262192 BGC262192 BPY262192 BZU262192 CJQ262192 CTM262192 DDI262192 DNE262192 DXA262192 EGW262192 EQS262192 FAO262192 FKK262192 FUG262192 GEC262192 GNY262192 GXU262192 HHQ262192 HRM262192 IBI262192 ILE262192 IVA262192 JEW262192 JOS262192 JYO262192 KIK262192 KSG262192 LCC262192 LLY262192 LVU262192 MFQ262192 MPM262192 MZI262192 NJE262192 NTA262192 OCW262192 OMS262192 OWO262192 PGK262192 PQG262192 QAC262192 QJY262192 QTU262192 RDQ262192 RNM262192 RXI262192 SHE262192 SRA262192 TAW262192 TKS262192 TUO262192 UEK262192 UOG262192 UYC262192 VHY262192 VRU262192 WBQ262192 WLM262192 WVI262192 B327728 IW327728 SS327728 ACO327728 AMK327728 AWG327728 BGC327728 BPY327728 BZU327728 CJQ327728 CTM327728 DDI327728 DNE327728 DXA327728 EGW327728 EQS327728 FAO327728 FKK327728 FUG327728 GEC327728 GNY327728 GXU327728 HHQ327728 HRM327728 IBI327728 ILE327728 IVA327728 JEW327728 JOS327728 JYO327728 KIK327728 KSG327728 LCC327728 LLY327728 LVU327728 MFQ327728 MPM327728 MZI327728 NJE327728 NTA327728 OCW327728 OMS327728 OWO327728 PGK327728 PQG327728 QAC327728 QJY327728 QTU327728 RDQ327728 RNM327728 RXI327728 SHE327728 SRA327728 TAW327728 TKS327728 TUO327728 UEK327728 UOG327728 UYC327728 VHY327728 VRU327728 WBQ327728 WLM327728 WVI327728 B393264 IW393264 SS393264 ACO393264 AMK393264 AWG393264 BGC393264 BPY393264 BZU393264 CJQ393264 CTM393264 DDI393264 DNE393264 DXA393264 EGW393264 EQS393264 FAO393264 FKK393264 FUG393264 GEC393264 GNY393264 GXU393264 HHQ393264 HRM393264 IBI393264 ILE393264 IVA393264 JEW393264 JOS393264 JYO393264 KIK393264 KSG393264 LCC393264 LLY393264 LVU393264 MFQ393264 MPM393264 MZI393264 NJE393264 NTA393264 OCW393264 OMS393264 OWO393264 PGK393264 PQG393264 QAC393264 QJY393264 QTU393264 RDQ393264 RNM393264 RXI393264 SHE393264 SRA393264 TAW393264 TKS393264 TUO393264 UEK393264 UOG393264 UYC393264 VHY393264 VRU393264 WBQ393264 WLM393264 WVI393264 B458800 IW458800 SS458800 ACO458800 AMK458800 AWG458800 BGC458800 BPY458800 BZU458800 CJQ458800 CTM458800 DDI458800 DNE458800 DXA458800 EGW458800 EQS458800 FAO458800 FKK458800 FUG458800 GEC458800 GNY458800 GXU458800 HHQ458800 HRM458800 IBI458800 ILE458800 IVA458800 JEW458800 JOS458800 JYO458800 KIK458800 KSG458800 LCC458800 LLY458800 LVU458800 MFQ458800 MPM458800 MZI458800 NJE458800 NTA458800 OCW458800 OMS458800 OWO458800 PGK458800 PQG458800 QAC458800 QJY458800 QTU458800 RDQ458800 RNM458800 RXI458800 SHE458800 SRA458800 TAW458800 TKS458800 TUO458800 UEK458800 UOG458800 UYC458800 VHY458800 VRU458800 WBQ458800 WLM458800 WVI458800 B524336 IW524336 SS524336 ACO524336 AMK524336 AWG524336 BGC524336 BPY524336 BZU524336 CJQ524336 CTM524336 DDI524336 DNE524336 DXA524336 EGW524336 EQS524336 FAO524336 FKK524336 FUG524336 GEC524336 GNY524336 GXU524336 HHQ524336 HRM524336 IBI524336 ILE524336 IVA524336 JEW524336 JOS524336 JYO524336 KIK524336 KSG524336 LCC524336 LLY524336 LVU524336 MFQ524336 MPM524336 MZI524336 NJE524336 NTA524336 OCW524336 OMS524336 OWO524336 PGK524336 PQG524336 QAC524336 QJY524336 QTU524336 RDQ524336 RNM524336 RXI524336 SHE524336 SRA524336 TAW524336 TKS524336 TUO524336 UEK524336 UOG524336 UYC524336 VHY524336 VRU524336 WBQ524336 WLM524336 WVI524336 B589872 IW589872 SS589872 ACO589872 AMK589872 AWG589872 BGC589872 BPY589872 BZU589872 CJQ589872 CTM589872 DDI589872 DNE589872 DXA589872 EGW589872 EQS589872 FAO589872 FKK589872 FUG589872 GEC589872 GNY589872 GXU589872 HHQ589872 HRM589872 IBI589872 ILE589872 IVA589872 JEW589872 JOS589872 JYO589872 KIK589872 KSG589872 LCC589872 LLY589872 LVU589872 MFQ589872 MPM589872 MZI589872 NJE589872 NTA589872 OCW589872 OMS589872 OWO589872 PGK589872 PQG589872 QAC589872 QJY589872 QTU589872 RDQ589872 RNM589872 RXI589872 SHE589872 SRA589872 TAW589872 TKS589872 TUO589872 UEK589872 UOG589872 UYC589872 VHY589872 VRU589872 WBQ589872 WLM589872 WVI589872 B655408 IW655408 SS655408 ACO655408 AMK655408 AWG655408 BGC655408 BPY655408 BZU655408 CJQ655408 CTM655408 DDI655408 DNE655408 DXA655408 EGW655408 EQS655408 FAO655408 FKK655408 FUG655408 GEC655408 GNY655408 GXU655408 HHQ655408 HRM655408 IBI655408 ILE655408 IVA655408 JEW655408 JOS655408 JYO655408 KIK655408 KSG655408 LCC655408 LLY655408 LVU655408 MFQ655408 MPM655408 MZI655408 NJE655408 NTA655408 OCW655408 OMS655408 OWO655408 PGK655408 PQG655408 QAC655408 QJY655408 QTU655408 RDQ655408 RNM655408 RXI655408 SHE655408 SRA655408 TAW655408 TKS655408 TUO655408 UEK655408 UOG655408 UYC655408 VHY655408 VRU655408 WBQ655408 WLM655408 WVI655408 B720944 IW720944 SS720944 ACO720944 AMK720944 AWG720944 BGC720944 BPY720944 BZU720944 CJQ720944 CTM720944 DDI720944 DNE720944 DXA720944 EGW720944 EQS720944 FAO720944 FKK720944 FUG720944 GEC720944 GNY720944 GXU720944 HHQ720944 HRM720944 IBI720944 ILE720944 IVA720944 JEW720944 JOS720944 JYO720944 KIK720944 KSG720944 LCC720944 LLY720944 LVU720944 MFQ720944 MPM720944 MZI720944 NJE720944 NTA720944 OCW720944 OMS720944 OWO720944 PGK720944 PQG720944 QAC720944 QJY720944 QTU720944 RDQ720944 RNM720944 RXI720944 SHE720944 SRA720944 TAW720944 TKS720944 TUO720944 UEK720944 UOG720944 UYC720944 VHY720944 VRU720944 WBQ720944 WLM720944 WVI720944 B786480 IW786480 SS786480 ACO786480 AMK786480 AWG786480 BGC786480 BPY786480 BZU786480 CJQ786480 CTM786480 DDI786480 DNE786480 DXA786480 EGW786480 EQS786480 FAO786480 FKK786480 FUG786480 GEC786480 GNY786480 GXU786480 HHQ786480 HRM786480 IBI786480 ILE786480 IVA786480 JEW786480 JOS786480 JYO786480 KIK786480 KSG786480 LCC786480 LLY786480 LVU786480 MFQ786480 MPM786480 MZI786480 NJE786480 NTA786480 OCW786480 OMS786480 OWO786480 PGK786480 PQG786480 QAC786480 QJY786480 QTU786480 RDQ786480 RNM786480 RXI786480 SHE786480 SRA786480 TAW786480 TKS786480 TUO786480 UEK786480 UOG786480 UYC786480 VHY786480 VRU786480 WBQ786480 WLM786480 WVI786480 B852016 IW852016 SS852016 ACO852016 AMK852016 AWG852016 BGC852016 BPY852016 BZU852016 CJQ852016 CTM852016 DDI852016 DNE852016 DXA852016 EGW852016 EQS852016 FAO852016 FKK852016 FUG852016 GEC852016 GNY852016 GXU852016 HHQ852016 HRM852016 IBI852016 ILE852016 IVA852016 JEW852016 JOS852016 JYO852016 KIK852016 KSG852016 LCC852016 LLY852016 LVU852016 MFQ852016 MPM852016 MZI852016 NJE852016 NTA852016 OCW852016 OMS852016 OWO852016 PGK852016 PQG852016 QAC852016 QJY852016 QTU852016 RDQ852016 RNM852016 RXI852016 SHE852016 SRA852016 TAW852016 TKS852016 TUO852016 UEK852016 UOG852016 UYC852016 VHY852016 VRU852016 WBQ852016 WLM852016 WVI852016 B917552 IW917552 SS917552 ACO917552 AMK917552 AWG917552 BGC917552 BPY917552 BZU917552 CJQ917552 CTM917552 DDI917552 DNE917552 DXA917552 EGW917552 EQS917552 FAO917552 FKK917552 FUG917552 GEC917552 GNY917552 GXU917552 HHQ917552 HRM917552 IBI917552 ILE917552 IVA917552 JEW917552 JOS917552 JYO917552 KIK917552 KSG917552 LCC917552 LLY917552 LVU917552 MFQ917552 MPM917552 MZI917552 NJE917552 NTA917552 OCW917552 OMS917552 OWO917552 PGK917552 PQG917552 QAC917552 QJY917552 QTU917552 RDQ917552 RNM917552 RXI917552 SHE917552 SRA917552 TAW917552 TKS917552 TUO917552 UEK917552 UOG917552 UYC917552 VHY917552 VRU917552 WBQ917552 WLM917552 WVI917552 B983088 IW983088 SS983088 ACO983088 AMK983088 AWG983088 BGC983088 BPY983088 BZU983088 CJQ983088 CTM983088 DDI983088 DNE983088 DXA983088 EGW983088 EQS983088 FAO983088 FKK983088 FUG983088 GEC983088 GNY983088 GXU983088 HHQ983088 HRM983088 IBI983088 ILE983088 IVA983088 JEW983088 JOS983088 JYO983088 KIK983088 KSG983088 LCC983088 LLY983088 LVU983088 MFQ983088 MPM983088 MZI983088 NJE983088 NTA983088 OCW983088 OMS983088 OWO983088 PGK983088 PQG983088 QAC983088 QJY983088 QTU983088 RDQ983088 RNM983088 RXI983088 SHE983088 SRA983088 TAW983088 TKS983088 TUO983088 UEK983088 UOG983088 UYC983088 VHY983088 VRU983088 WBQ983088 WLM983088 WVI983088">
      <formula1>G65571</formula1>
    </dataValidation>
    <dataValidation type="decimal" operator="equal" allowBlank="1" showInputMessage="1" showErrorMessage="1" promptTitle="Tähelepanu!" prompt="Kogusumma peab olema võrdne projekti kogukuludega." sqref="B65580 IW65580 SS65580 ACO65580 AMK65580 AWG65580 BGC65580 BPY65580 BZU65580 CJQ65580 CTM65580 DDI65580 DNE65580 DXA65580 EGW65580 EQS65580 FAO65580 FKK65580 FUG65580 GEC65580 GNY65580 GXU65580 HHQ65580 HRM65580 IBI65580 ILE65580 IVA65580 JEW65580 JOS65580 JYO65580 KIK65580 KSG65580 LCC65580 LLY65580 LVU65580 MFQ65580 MPM65580 MZI65580 NJE65580 NTA65580 OCW65580 OMS65580 OWO65580 PGK65580 PQG65580 QAC65580 QJY65580 QTU65580 RDQ65580 RNM65580 RXI65580 SHE65580 SRA65580 TAW65580 TKS65580 TUO65580 UEK65580 UOG65580 UYC65580 VHY65580 VRU65580 WBQ65580 WLM65580 WVI65580 B131116 IW131116 SS131116 ACO131116 AMK131116 AWG131116 BGC131116 BPY131116 BZU131116 CJQ131116 CTM131116 DDI131116 DNE131116 DXA131116 EGW131116 EQS131116 FAO131116 FKK131116 FUG131116 GEC131116 GNY131116 GXU131116 HHQ131116 HRM131116 IBI131116 ILE131116 IVA131116 JEW131116 JOS131116 JYO131116 KIK131116 KSG131116 LCC131116 LLY131116 LVU131116 MFQ131116 MPM131116 MZI131116 NJE131116 NTA131116 OCW131116 OMS131116 OWO131116 PGK131116 PQG131116 QAC131116 QJY131116 QTU131116 RDQ131116 RNM131116 RXI131116 SHE131116 SRA131116 TAW131116 TKS131116 TUO131116 UEK131116 UOG131116 UYC131116 VHY131116 VRU131116 WBQ131116 WLM131116 WVI131116 B196652 IW196652 SS196652 ACO196652 AMK196652 AWG196652 BGC196652 BPY196652 BZU196652 CJQ196652 CTM196652 DDI196652 DNE196652 DXA196652 EGW196652 EQS196652 FAO196652 FKK196652 FUG196652 GEC196652 GNY196652 GXU196652 HHQ196652 HRM196652 IBI196652 ILE196652 IVA196652 JEW196652 JOS196652 JYO196652 KIK196652 KSG196652 LCC196652 LLY196652 LVU196652 MFQ196652 MPM196652 MZI196652 NJE196652 NTA196652 OCW196652 OMS196652 OWO196652 PGK196652 PQG196652 QAC196652 QJY196652 QTU196652 RDQ196652 RNM196652 RXI196652 SHE196652 SRA196652 TAW196652 TKS196652 TUO196652 UEK196652 UOG196652 UYC196652 VHY196652 VRU196652 WBQ196652 WLM196652 WVI196652 B262188 IW262188 SS262188 ACO262188 AMK262188 AWG262188 BGC262188 BPY262188 BZU262188 CJQ262188 CTM262188 DDI262188 DNE262188 DXA262188 EGW262188 EQS262188 FAO262188 FKK262188 FUG262188 GEC262188 GNY262188 GXU262188 HHQ262188 HRM262188 IBI262188 ILE262188 IVA262188 JEW262188 JOS262188 JYO262188 KIK262188 KSG262188 LCC262188 LLY262188 LVU262188 MFQ262188 MPM262188 MZI262188 NJE262188 NTA262188 OCW262188 OMS262188 OWO262188 PGK262188 PQG262188 QAC262188 QJY262188 QTU262188 RDQ262188 RNM262188 RXI262188 SHE262188 SRA262188 TAW262188 TKS262188 TUO262188 UEK262188 UOG262188 UYC262188 VHY262188 VRU262188 WBQ262188 WLM262188 WVI262188 B327724 IW327724 SS327724 ACO327724 AMK327724 AWG327724 BGC327724 BPY327724 BZU327724 CJQ327724 CTM327724 DDI327724 DNE327724 DXA327724 EGW327724 EQS327724 FAO327724 FKK327724 FUG327724 GEC327724 GNY327724 GXU327724 HHQ327724 HRM327724 IBI327724 ILE327724 IVA327724 JEW327724 JOS327724 JYO327724 KIK327724 KSG327724 LCC327724 LLY327724 LVU327724 MFQ327724 MPM327724 MZI327724 NJE327724 NTA327724 OCW327724 OMS327724 OWO327724 PGK327724 PQG327724 QAC327724 QJY327724 QTU327724 RDQ327724 RNM327724 RXI327724 SHE327724 SRA327724 TAW327724 TKS327724 TUO327724 UEK327724 UOG327724 UYC327724 VHY327724 VRU327724 WBQ327724 WLM327724 WVI327724 B393260 IW393260 SS393260 ACO393260 AMK393260 AWG393260 BGC393260 BPY393260 BZU393260 CJQ393260 CTM393260 DDI393260 DNE393260 DXA393260 EGW393260 EQS393260 FAO393260 FKK393260 FUG393260 GEC393260 GNY393260 GXU393260 HHQ393260 HRM393260 IBI393260 ILE393260 IVA393260 JEW393260 JOS393260 JYO393260 KIK393260 KSG393260 LCC393260 LLY393260 LVU393260 MFQ393260 MPM393260 MZI393260 NJE393260 NTA393260 OCW393260 OMS393260 OWO393260 PGK393260 PQG393260 QAC393260 QJY393260 QTU393260 RDQ393260 RNM393260 RXI393260 SHE393260 SRA393260 TAW393260 TKS393260 TUO393260 UEK393260 UOG393260 UYC393260 VHY393260 VRU393260 WBQ393260 WLM393260 WVI393260 B458796 IW458796 SS458796 ACO458796 AMK458796 AWG458796 BGC458796 BPY458796 BZU458796 CJQ458796 CTM458796 DDI458796 DNE458796 DXA458796 EGW458796 EQS458796 FAO458796 FKK458796 FUG458796 GEC458796 GNY458796 GXU458796 HHQ458796 HRM458796 IBI458796 ILE458796 IVA458796 JEW458796 JOS458796 JYO458796 KIK458796 KSG458796 LCC458796 LLY458796 LVU458796 MFQ458796 MPM458796 MZI458796 NJE458796 NTA458796 OCW458796 OMS458796 OWO458796 PGK458796 PQG458796 QAC458796 QJY458796 QTU458796 RDQ458796 RNM458796 RXI458796 SHE458796 SRA458796 TAW458796 TKS458796 TUO458796 UEK458796 UOG458796 UYC458796 VHY458796 VRU458796 WBQ458796 WLM458796 WVI458796 B524332 IW524332 SS524332 ACO524332 AMK524332 AWG524332 BGC524332 BPY524332 BZU524332 CJQ524332 CTM524332 DDI524332 DNE524332 DXA524332 EGW524332 EQS524332 FAO524332 FKK524332 FUG524332 GEC524332 GNY524332 GXU524332 HHQ524332 HRM524332 IBI524332 ILE524332 IVA524332 JEW524332 JOS524332 JYO524332 KIK524332 KSG524332 LCC524332 LLY524332 LVU524332 MFQ524332 MPM524332 MZI524332 NJE524332 NTA524332 OCW524332 OMS524332 OWO524332 PGK524332 PQG524332 QAC524332 QJY524332 QTU524332 RDQ524332 RNM524332 RXI524332 SHE524332 SRA524332 TAW524332 TKS524332 TUO524332 UEK524332 UOG524332 UYC524332 VHY524332 VRU524332 WBQ524332 WLM524332 WVI524332 B589868 IW589868 SS589868 ACO589868 AMK589868 AWG589868 BGC589868 BPY589868 BZU589868 CJQ589868 CTM589868 DDI589868 DNE589868 DXA589868 EGW589868 EQS589868 FAO589868 FKK589868 FUG589868 GEC589868 GNY589868 GXU589868 HHQ589868 HRM589868 IBI589868 ILE589868 IVA589868 JEW589868 JOS589868 JYO589868 KIK589868 KSG589868 LCC589868 LLY589868 LVU589868 MFQ589868 MPM589868 MZI589868 NJE589868 NTA589868 OCW589868 OMS589868 OWO589868 PGK589868 PQG589868 QAC589868 QJY589868 QTU589868 RDQ589868 RNM589868 RXI589868 SHE589868 SRA589868 TAW589868 TKS589868 TUO589868 UEK589868 UOG589868 UYC589868 VHY589868 VRU589868 WBQ589868 WLM589868 WVI589868 B655404 IW655404 SS655404 ACO655404 AMK655404 AWG655404 BGC655404 BPY655404 BZU655404 CJQ655404 CTM655404 DDI655404 DNE655404 DXA655404 EGW655404 EQS655404 FAO655404 FKK655404 FUG655404 GEC655404 GNY655404 GXU655404 HHQ655404 HRM655404 IBI655404 ILE655404 IVA655404 JEW655404 JOS655404 JYO655404 KIK655404 KSG655404 LCC655404 LLY655404 LVU655404 MFQ655404 MPM655404 MZI655404 NJE655404 NTA655404 OCW655404 OMS655404 OWO655404 PGK655404 PQG655404 QAC655404 QJY655404 QTU655404 RDQ655404 RNM655404 RXI655404 SHE655404 SRA655404 TAW655404 TKS655404 TUO655404 UEK655404 UOG655404 UYC655404 VHY655404 VRU655404 WBQ655404 WLM655404 WVI655404 B720940 IW720940 SS720940 ACO720940 AMK720940 AWG720940 BGC720940 BPY720940 BZU720940 CJQ720940 CTM720940 DDI720940 DNE720940 DXA720940 EGW720940 EQS720940 FAO720940 FKK720940 FUG720940 GEC720940 GNY720940 GXU720940 HHQ720940 HRM720940 IBI720940 ILE720940 IVA720940 JEW720940 JOS720940 JYO720940 KIK720940 KSG720940 LCC720940 LLY720940 LVU720940 MFQ720940 MPM720940 MZI720940 NJE720940 NTA720940 OCW720940 OMS720940 OWO720940 PGK720940 PQG720940 QAC720940 QJY720940 QTU720940 RDQ720940 RNM720940 RXI720940 SHE720940 SRA720940 TAW720940 TKS720940 TUO720940 UEK720940 UOG720940 UYC720940 VHY720940 VRU720940 WBQ720940 WLM720940 WVI720940 B786476 IW786476 SS786476 ACO786476 AMK786476 AWG786476 BGC786476 BPY786476 BZU786476 CJQ786476 CTM786476 DDI786476 DNE786476 DXA786476 EGW786476 EQS786476 FAO786476 FKK786476 FUG786476 GEC786476 GNY786476 GXU786476 HHQ786476 HRM786476 IBI786476 ILE786476 IVA786476 JEW786476 JOS786476 JYO786476 KIK786476 KSG786476 LCC786476 LLY786476 LVU786476 MFQ786476 MPM786476 MZI786476 NJE786476 NTA786476 OCW786476 OMS786476 OWO786476 PGK786476 PQG786476 QAC786476 QJY786476 QTU786476 RDQ786476 RNM786476 RXI786476 SHE786476 SRA786476 TAW786476 TKS786476 TUO786476 UEK786476 UOG786476 UYC786476 VHY786476 VRU786476 WBQ786476 WLM786476 WVI786476 B852012 IW852012 SS852012 ACO852012 AMK852012 AWG852012 BGC852012 BPY852012 BZU852012 CJQ852012 CTM852012 DDI852012 DNE852012 DXA852012 EGW852012 EQS852012 FAO852012 FKK852012 FUG852012 GEC852012 GNY852012 GXU852012 HHQ852012 HRM852012 IBI852012 ILE852012 IVA852012 JEW852012 JOS852012 JYO852012 KIK852012 KSG852012 LCC852012 LLY852012 LVU852012 MFQ852012 MPM852012 MZI852012 NJE852012 NTA852012 OCW852012 OMS852012 OWO852012 PGK852012 PQG852012 QAC852012 QJY852012 QTU852012 RDQ852012 RNM852012 RXI852012 SHE852012 SRA852012 TAW852012 TKS852012 TUO852012 UEK852012 UOG852012 UYC852012 VHY852012 VRU852012 WBQ852012 WLM852012 WVI852012 B917548 IW917548 SS917548 ACO917548 AMK917548 AWG917548 BGC917548 BPY917548 BZU917548 CJQ917548 CTM917548 DDI917548 DNE917548 DXA917548 EGW917548 EQS917548 FAO917548 FKK917548 FUG917548 GEC917548 GNY917548 GXU917548 HHQ917548 HRM917548 IBI917548 ILE917548 IVA917548 JEW917548 JOS917548 JYO917548 KIK917548 KSG917548 LCC917548 LLY917548 LVU917548 MFQ917548 MPM917548 MZI917548 NJE917548 NTA917548 OCW917548 OMS917548 OWO917548 PGK917548 PQG917548 QAC917548 QJY917548 QTU917548 RDQ917548 RNM917548 RXI917548 SHE917548 SRA917548 TAW917548 TKS917548 TUO917548 UEK917548 UOG917548 UYC917548 VHY917548 VRU917548 WBQ917548 WLM917548 WVI917548 B983084 IW983084 SS983084 ACO983084 AMK983084 AWG983084 BGC983084 BPY983084 BZU983084 CJQ983084 CTM983084 DDI983084 DNE983084 DXA983084 EGW983084 EQS983084 FAO983084 FKK983084 FUG983084 GEC983084 GNY983084 GXU983084 HHQ983084 HRM983084 IBI983084 ILE983084 IVA983084 JEW983084 JOS983084 JYO983084 KIK983084 KSG983084 LCC983084 LLY983084 LVU983084 MFQ983084 MPM983084 MZI983084 NJE983084 NTA983084 OCW983084 OMS983084 OWO983084 PGK983084 PQG983084 QAC983084 QJY983084 QTU983084 RDQ983084 RNM983084 RXI983084 SHE983084 SRA983084 TAW983084 TKS983084 TUO983084 UEK983084 UOG983084 UYC983084 VHY983084 VRU983084 WBQ983084 WLM983084 WVI983084">
      <formula1>G65571</formula1>
    </dataValidation>
    <dataValidation type="decimal" operator="lessThan" allowBlank="1" showInputMessage="1" showErrorMessage="1" promptTitle="Tähelepanu!" prompt="SiM toetus on kuni 25% projekti kogukuludest." sqref="JB38:JB45 SX38:SX45 ACT38:ACT45 AMP38:AMP45 AWL38:AWL45 BGH38:BGH45 BQD38:BQD45 BZZ38:BZZ45 CJV38:CJV45 CTR38:CTR45 DDN38:DDN45 DNJ38:DNJ45 DXF38:DXF45 EHB38:EHB45 EQX38:EQX45 FAT38:FAT45 FKP38:FKP45 FUL38:FUL45 GEH38:GEH45 GOD38:GOD45 GXZ38:GXZ45 HHV38:HHV45 HRR38:HRR45 IBN38:IBN45 ILJ38:ILJ45 IVF38:IVF45 JFB38:JFB45 JOX38:JOX45 JYT38:JYT45 KIP38:KIP45 KSL38:KSL45 LCH38:LCH45 LMD38:LMD45 LVZ38:LVZ45 MFV38:MFV45 MPR38:MPR45 MZN38:MZN45 NJJ38:NJJ45 NTF38:NTF45 ODB38:ODB45 OMX38:OMX45 OWT38:OWT45 PGP38:PGP45 PQL38:PQL45 QAH38:QAH45 QKD38:QKD45 QTZ38:QTZ45 RDV38:RDV45 RNR38:RNR45 RXN38:RXN45 SHJ38:SHJ45 SRF38:SRF45 TBB38:TBB45 TKX38:TKX45 TUT38:TUT45 UEP38:UEP45 UOL38:UOL45 UYH38:UYH45 VID38:VID45 VRZ38:VRZ45 WBV38:WBV45 WLR38:WLR45 WVN38:WVN45 JD65571 SZ65571 ACV65571 AMR65571 AWN65571 BGJ65571 BQF65571 CAB65571 CJX65571 CTT65571 DDP65571 DNL65571 DXH65571 EHD65571 EQZ65571 FAV65571 FKR65571 FUN65571 GEJ65571 GOF65571 GYB65571 HHX65571 HRT65571 IBP65571 ILL65571 IVH65571 JFD65571 JOZ65571 JYV65571 KIR65571 KSN65571 LCJ65571 LMF65571 LWB65571 MFX65571 MPT65571 MZP65571 NJL65571 NTH65571 ODD65571 OMZ65571 OWV65571 PGR65571 PQN65571 QAJ65571 QKF65571 QUB65571 RDX65571 RNT65571 RXP65571 SHL65571 SRH65571 TBD65571 TKZ65571 TUV65571 UER65571 UON65571 UYJ65571 VIF65571 VSB65571 WBX65571 WLT65571 WVP65571 JD131107 SZ131107 ACV131107 AMR131107 AWN131107 BGJ131107 BQF131107 CAB131107 CJX131107 CTT131107 DDP131107 DNL131107 DXH131107 EHD131107 EQZ131107 FAV131107 FKR131107 FUN131107 GEJ131107 GOF131107 GYB131107 HHX131107 HRT131107 IBP131107 ILL131107 IVH131107 JFD131107 JOZ131107 JYV131107 KIR131107 KSN131107 LCJ131107 LMF131107 LWB131107 MFX131107 MPT131107 MZP131107 NJL131107 NTH131107 ODD131107 OMZ131107 OWV131107 PGR131107 PQN131107 QAJ131107 QKF131107 QUB131107 RDX131107 RNT131107 RXP131107 SHL131107 SRH131107 TBD131107 TKZ131107 TUV131107 UER131107 UON131107 UYJ131107 VIF131107 VSB131107 WBX131107 WLT131107 WVP131107 JD196643 SZ196643 ACV196643 AMR196643 AWN196643 BGJ196643 BQF196643 CAB196643 CJX196643 CTT196643 DDP196643 DNL196643 DXH196643 EHD196643 EQZ196643 FAV196643 FKR196643 FUN196643 GEJ196643 GOF196643 GYB196643 HHX196643 HRT196643 IBP196643 ILL196643 IVH196643 JFD196643 JOZ196643 JYV196643 KIR196643 KSN196643 LCJ196643 LMF196643 LWB196643 MFX196643 MPT196643 MZP196643 NJL196643 NTH196643 ODD196643 OMZ196643 OWV196643 PGR196643 PQN196643 QAJ196643 QKF196643 QUB196643 RDX196643 RNT196643 RXP196643 SHL196643 SRH196643 TBD196643 TKZ196643 TUV196643 UER196643 UON196643 UYJ196643 VIF196643 VSB196643 WBX196643 WLT196643 WVP196643 JD262179 SZ262179 ACV262179 AMR262179 AWN262179 BGJ262179 BQF262179 CAB262179 CJX262179 CTT262179 DDP262179 DNL262179 DXH262179 EHD262179 EQZ262179 FAV262179 FKR262179 FUN262179 GEJ262179 GOF262179 GYB262179 HHX262179 HRT262179 IBP262179 ILL262179 IVH262179 JFD262179 JOZ262179 JYV262179 KIR262179 KSN262179 LCJ262179 LMF262179 LWB262179 MFX262179 MPT262179 MZP262179 NJL262179 NTH262179 ODD262179 OMZ262179 OWV262179 PGR262179 PQN262179 QAJ262179 QKF262179 QUB262179 RDX262179 RNT262179 RXP262179 SHL262179 SRH262179 TBD262179 TKZ262179 TUV262179 UER262179 UON262179 UYJ262179 VIF262179 VSB262179 WBX262179 WLT262179 WVP262179 JD327715 SZ327715 ACV327715 AMR327715 AWN327715 BGJ327715 BQF327715 CAB327715 CJX327715 CTT327715 DDP327715 DNL327715 DXH327715 EHD327715 EQZ327715 FAV327715 FKR327715 FUN327715 GEJ327715 GOF327715 GYB327715 HHX327715 HRT327715 IBP327715 ILL327715 IVH327715 JFD327715 JOZ327715 JYV327715 KIR327715 KSN327715 LCJ327715 LMF327715 LWB327715 MFX327715 MPT327715 MZP327715 NJL327715 NTH327715 ODD327715 OMZ327715 OWV327715 PGR327715 PQN327715 QAJ327715 QKF327715 QUB327715 RDX327715 RNT327715 RXP327715 SHL327715 SRH327715 TBD327715 TKZ327715 TUV327715 UER327715 UON327715 UYJ327715 VIF327715 VSB327715 WBX327715 WLT327715 WVP327715 JD393251 SZ393251 ACV393251 AMR393251 AWN393251 BGJ393251 BQF393251 CAB393251 CJX393251 CTT393251 DDP393251 DNL393251 DXH393251 EHD393251 EQZ393251 FAV393251 FKR393251 FUN393251 GEJ393251 GOF393251 GYB393251 HHX393251 HRT393251 IBP393251 ILL393251 IVH393251 JFD393251 JOZ393251 JYV393251 KIR393251 KSN393251 LCJ393251 LMF393251 LWB393251 MFX393251 MPT393251 MZP393251 NJL393251 NTH393251 ODD393251 OMZ393251 OWV393251 PGR393251 PQN393251 QAJ393251 QKF393251 QUB393251 RDX393251 RNT393251 RXP393251 SHL393251 SRH393251 TBD393251 TKZ393251 TUV393251 UER393251 UON393251 UYJ393251 VIF393251 VSB393251 WBX393251 WLT393251 WVP393251 JD458787 SZ458787 ACV458787 AMR458787 AWN458787 BGJ458787 BQF458787 CAB458787 CJX458787 CTT458787 DDP458787 DNL458787 DXH458787 EHD458787 EQZ458787 FAV458787 FKR458787 FUN458787 GEJ458787 GOF458787 GYB458787 HHX458787 HRT458787 IBP458787 ILL458787 IVH458787 JFD458787 JOZ458787 JYV458787 KIR458787 KSN458787 LCJ458787 LMF458787 LWB458787 MFX458787 MPT458787 MZP458787 NJL458787 NTH458787 ODD458787 OMZ458787 OWV458787 PGR458787 PQN458787 QAJ458787 QKF458787 QUB458787 RDX458787 RNT458787 RXP458787 SHL458787 SRH458787 TBD458787 TKZ458787 TUV458787 UER458787 UON458787 UYJ458787 VIF458787 VSB458787 WBX458787 WLT458787 WVP458787 JD524323 SZ524323 ACV524323 AMR524323 AWN524323 BGJ524323 BQF524323 CAB524323 CJX524323 CTT524323 DDP524323 DNL524323 DXH524323 EHD524323 EQZ524323 FAV524323 FKR524323 FUN524323 GEJ524323 GOF524323 GYB524323 HHX524323 HRT524323 IBP524323 ILL524323 IVH524323 JFD524323 JOZ524323 JYV524323 KIR524323 KSN524323 LCJ524323 LMF524323 LWB524323 MFX524323 MPT524323 MZP524323 NJL524323 NTH524323 ODD524323 OMZ524323 OWV524323 PGR524323 PQN524323 QAJ524323 QKF524323 QUB524323 RDX524323 RNT524323 RXP524323 SHL524323 SRH524323 TBD524323 TKZ524323 TUV524323 UER524323 UON524323 UYJ524323 VIF524323 VSB524323 WBX524323 WLT524323 WVP524323 JD589859 SZ589859 ACV589859 AMR589859 AWN589859 BGJ589859 BQF589859 CAB589859 CJX589859 CTT589859 DDP589859 DNL589859 DXH589859 EHD589859 EQZ589859 FAV589859 FKR589859 FUN589859 GEJ589859 GOF589859 GYB589859 HHX589859 HRT589859 IBP589859 ILL589859 IVH589859 JFD589859 JOZ589859 JYV589859 KIR589859 KSN589859 LCJ589859 LMF589859 LWB589859 MFX589859 MPT589859 MZP589859 NJL589859 NTH589859 ODD589859 OMZ589859 OWV589859 PGR589859 PQN589859 QAJ589859 QKF589859 QUB589859 RDX589859 RNT589859 RXP589859 SHL589859 SRH589859 TBD589859 TKZ589859 TUV589859 UER589859 UON589859 UYJ589859 VIF589859 VSB589859 WBX589859 WLT589859 WVP589859 JD655395 SZ655395 ACV655395 AMR655395 AWN655395 BGJ655395 BQF655395 CAB655395 CJX655395 CTT655395 DDP655395 DNL655395 DXH655395 EHD655395 EQZ655395 FAV655395 FKR655395 FUN655395 GEJ655395 GOF655395 GYB655395 HHX655395 HRT655395 IBP655395 ILL655395 IVH655395 JFD655395 JOZ655395 JYV655395 KIR655395 KSN655395 LCJ655395 LMF655395 LWB655395 MFX655395 MPT655395 MZP655395 NJL655395 NTH655395 ODD655395 OMZ655395 OWV655395 PGR655395 PQN655395 QAJ655395 QKF655395 QUB655395 RDX655395 RNT655395 RXP655395 SHL655395 SRH655395 TBD655395 TKZ655395 TUV655395 UER655395 UON655395 UYJ655395 VIF655395 VSB655395 WBX655395 WLT655395 WVP655395 JD720931 SZ720931 ACV720931 AMR720931 AWN720931 BGJ720931 BQF720931 CAB720931 CJX720931 CTT720931 DDP720931 DNL720931 DXH720931 EHD720931 EQZ720931 FAV720931 FKR720931 FUN720931 GEJ720931 GOF720931 GYB720931 HHX720931 HRT720931 IBP720931 ILL720931 IVH720931 JFD720931 JOZ720931 JYV720931 KIR720931 KSN720931 LCJ720931 LMF720931 LWB720931 MFX720931 MPT720931 MZP720931 NJL720931 NTH720931 ODD720931 OMZ720931 OWV720931 PGR720931 PQN720931 QAJ720931 QKF720931 QUB720931 RDX720931 RNT720931 RXP720931 SHL720931 SRH720931 TBD720931 TKZ720931 TUV720931 UER720931 UON720931 UYJ720931 VIF720931 VSB720931 WBX720931 WLT720931 WVP720931 JD786467 SZ786467 ACV786467 AMR786467 AWN786467 BGJ786467 BQF786467 CAB786467 CJX786467 CTT786467 DDP786467 DNL786467 DXH786467 EHD786467 EQZ786467 FAV786467 FKR786467 FUN786467 GEJ786467 GOF786467 GYB786467 HHX786467 HRT786467 IBP786467 ILL786467 IVH786467 JFD786467 JOZ786467 JYV786467 KIR786467 KSN786467 LCJ786467 LMF786467 LWB786467 MFX786467 MPT786467 MZP786467 NJL786467 NTH786467 ODD786467 OMZ786467 OWV786467 PGR786467 PQN786467 QAJ786467 QKF786467 QUB786467 RDX786467 RNT786467 RXP786467 SHL786467 SRH786467 TBD786467 TKZ786467 TUV786467 UER786467 UON786467 UYJ786467 VIF786467 VSB786467 WBX786467 WLT786467 WVP786467 JD852003 SZ852003 ACV852003 AMR852003 AWN852003 BGJ852003 BQF852003 CAB852003 CJX852003 CTT852003 DDP852003 DNL852003 DXH852003 EHD852003 EQZ852003 FAV852003 FKR852003 FUN852003 GEJ852003 GOF852003 GYB852003 HHX852003 HRT852003 IBP852003 ILL852003 IVH852003 JFD852003 JOZ852003 JYV852003 KIR852003 KSN852003 LCJ852003 LMF852003 LWB852003 MFX852003 MPT852003 MZP852003 NJL852003 NTH852003 ODD852003 OMZ852003 OWV852003 PGR852003 PQN852003 QAJ852003 QKF852003 QUB852003 RDX852003 RNT852003 RXP852003 SHL852003 SRH852003 TBD852003 TKZ852003 TUV852003 UER852003 UON852003 UYJ852003 VIF852003 VSB852003 WBX852003 WLT852003 WVP852003 JD917539 SZ917539 ACV917539 AMR917539 AWN917539 BGJ917539 BQF917539 CAB917539 CJX917539 CTT917539 DDP917539 DNL917539 DXH917539 EHD917539 EQZ917539 FAV917539 FKR917539 FUN917539 GEJ917539 GOF917539 GYB917539 HHX917539 HRT917539 IBP917539 ILL917539 IVH917539 JFD917539 JOZ917539 JYV917539 KIR917539 KSN917539 LCJ917539 LMF917539 LWB917539 MFX917539 MPT917539 MZP917539 NJL917539 NTH917539 ODD917539 OMZ917539 OWV917539 PGR917539 PQN917539 QAJ917539 QKF917539 QUB917539 RDX917539 RNT917539 RXP917539 SHL917539 SRH917539 TBD917539 TKZ917539 TUV917539 UER917539 UON917539 UYJ917539 VIF917539 VSB917539 WBX917539 WLT917539 WVP917539 JD983075 SZ983075 ACV983075 AMR983075 AWN983075 BGJ983075 BQF983075 CAB983075 CJX983075 CTT983075 DDP983075 DNL983075 DXH983075 EHD983075 EQZ983075 FAV983075 FKR983075 FUN983075 GEJ983075 GOF983075 GYB983075 HHX983075 HRT983075 IBP983075 ILL983075 IVH983075 JFD983075 JOZ983075 JYV983075 KIR983075 KSN983075 LCJ983075 LMF983075 LWB983075 MFX983075 MPT983075 MZP983075 NJL983075 NTH983075 ODD983075 OMZ983075 OWV983075 PGR983075 PQN983075 QAJ983075 QKF983075 QUB983075 RDX983075 RNT983075 RXP983075 SHL983075 SRH983075 TBD983075 TKZ983075 TUV983075 UER983075 UON983075 UYJ983075 VIF983075 VSB983075 WBX983075 WLT983075 WVP983075">
      <formula1>IZ38*0.25</formula1>
    </dataValidation>
    <dataValidation type="decimal" operator="lessThan" allowBlank="1" showInputMessage="1" showErrorMessage="1" promptTitle="Tähelepanu!" prompt="AMIF toetus on kuni 75% kogukuludest." sqref="JA38:JA45 SW38:SW45 ACS38:ACS45 AMO38:AMO45 AWK38:AWK45 BGG38:BGG45 BQC38:BQC45 BZY38:BZY45 CJU38:CJU45 CTQ38:CTQ45 DDM38:DDM45 DNI38:DNI45 DXE38:DXE45 EHA38:EHA45 EQW38:EQW45 FAS38:FAS45 FKO38:FKO45 FUK38:FUK45 GEG38:GEG45 GOC38:GOC45 GXY38:GXY45 HHU38:HHU45 HRQ38:HRQ45 IBM38:IBM45 ILI38:ILI45 IVE38:IVE45 JFA38:JFA45 JOW38:JOW45 JYS38:JYS45 KIO38:KIO45 KSK38:KSK45 LCG38:LCG45 LMC38:LMC45 LVY38:LVY45 MFU38:MFU45 MPQ38:MPQ45 MZM38:MZM45 NJI38:NJI45 NTE38:NTE45 ODA38:ODA45 OMW38:OMW45 OWS38:OWS45 PGO38:PGO45 PQK38:PQK45 QAG38:QAG45 QKC38:QKC45 QTY38:QTY45 RDU38:RDU45 RNQ38:RNQ45 RXM38:RXM45 SHI38:SHI45 SRE38:SRE45 TBA38:TBA45 TKW38:TKW45 TUS38:TUS45 UEO38:UEO45 UOK38:UOK45 UYG38:UYG45 VIC38:VIC45 VRY38:VRY45 WBU38:WBU45 WLQ38:WLQ45 WVM38:WVM45 JC65571 SY65571 ACU65571 AMQ65571 AWM65571 BGI65571 BQE65571 CAA65571 CJW65571 CTS65571 DDO65571 DNK65571 DXG65571 EHC65571 EQY65571 FAU65571 FKQ65571 FUM65571 GEI65571 GOE65571 GYA65571 HHW65571 HRS65571 IBO65571 ILK65571 IVG65571 JFC65571 JOY65571 JYU65571 KIQ65571 KSM65571 LCI65571 LME65571 LWA65571 MFW65571 MPS65571 MZO65571 NJK65571 NTG65571 ODC65571 OMY65571 OWU65571 PGQ65571 PQM65571 QAI65571 QKE65571 QUA65571 RDW65571 RNS65571 RXO65571 SHK65571 SRG65571 TBC65571 TKY65571 TUU65571 UEQ65571 UOM65571 UYI65571 VIE65571 VSA65571 WBW65571 WLS65571 WVO65571 JC131107 SY131107 ACU131107 AMQ131107 AWM131107 BGI131107 BQE131107 CAA131107 CJW131107 CTS131107 DDO131107 DNK131107 DXG131107 EHC131107 EQY131107 FAU131107 FKQ131107 FUM131107 GEI131107 GOE131107 GYA131107 HHW131107 HRS131107 IBO131107 ILK131107 IVG131107 JFC131107 JOY131107 JYU131107 KIQ131107 KSM131107 LCI131107 LME131107 LWA131107 MFW131107 MPS131107 MZO131107 NJK131107 NTG131107 ODC131107 OMY131107 OWU131107 PGQ131107 PQM131107 QAI131107 QKE131107 QUA131107 RDW131107 RNS131107 RXO131107 SHK131107 SRG131107 TBC131107 TKY131107 TUU131107 UEQ131107 UOM131107 UYI131107 VIE131107 VSA131107 WBW131107 WLS131107 WVO131107 JC196643 SY196643 ACU196643 AMQ196643 AWM196643 BGI196643 BQE196643 CAA196643 CJW196643 CTS196643 DDO196643 DNK196643 DXG196643 EHC196643 EQY196643 FAU196643 FKQ196643 FUM196643 GEI196643 GOE196643 GYA196643 HHW196643 HRS196643 IBO196643 ILK196643 IVG196643 JFC196643 JOY196643 JYU196643 KIQ196643 KSM196643 LCI196643 LME196643 LWA196643 MFW196643 MPS196643 MZO196643 NJK196643 NTG196643 ODC196643 OMY196643 OWU196643 PGQ196643 PQM196643 QAI196643 QKE196643 QUA196643 RDW196643 RNS196643 RXO196643 SHK196643 SRG196643 TBC196643 TKY196643 TUU196643 UEQ196643 UOM196643 UYI196643 VIE196643 VSA196643 WBW196643 WLS196643 WVO196643 JC262179 SY262179 ACU262179 AMQ262179 AWM262179 BGI262179 BQE262179 CAA262179 CJW262179 CTS262179 DDO262179 DNK262179 DXG262179 EHC262179 EQY262179 FAU262179 FKQ262179 FUM262179 GEI262179 GOE262179 GYA262179 HHW262179 HRS262179 IBO262179 ILK262179 IVG262179 JFC262179 JOY262179 JYU262179 KIQ262179 KSM262179 LCI262179 LME262179 LWA262179 MFW262179 MPS262179 MZO262179 NJK262179 NTG262179 ODC262179 OMY262179 OWU262179 PGQ262179 PQM262179 QAI262179 QKE262179 QUA262179 RDW262179 RNS262179 RXO262179 SHK262179 SRG262179 TBC262179 TKY262179 TUU262179 UEQ262179 UOM262179 UYI262179 VIE262179 VSA262179 WBW262179 WLS262179 WVO262179 JC327715 SY327715 ACU327715 AMQ327715 AWM327715 BGI327715 BQE327715 CAA327715 CJW327715 CTS327715 DDO327715 DNK327715 DXG327715 EHC327715 EQY327715 FAU327715 FKQ327715 FUM327715 GEI327715 GOE327715 GYA327715 HHW327715 HRS327715 IBO327715 ILK327715 IVG327715 JFC327715 JOY327715 JYU327715 KIQ327715 KSM327715 LCI327715 LME327715 LWA327715 MFW327715 MPS327715 MZO327715 NJK327715 NTG327715 ODC327715 OMY327715 OWU327715 PGQ327715 PQM327715 QAI327715 QKE327715 QUA327715 RDW327715 RNS327715 RXO327715 SHK327715 SRG327715 TBC327715 TKY327715 TUU327715 UEQ327715 UOM327715 UYI327715 VIE327715 VSA327715 WBW327715 WLS327715 WVO327715 JC393251 SY393251 ACU393251 AMQ393251 AWM393251 BGI393251 BQE393251 CAA393251 CJW393251 CTS393251 DDO393251 DNK393251 DXG393251 EHC393251 EQY393251 FAU393251 FKQ393251 FUM393251 GEI393251 GOE393251 GYA393251 HHW393251 HRS393251 IBO393251 ILK393251 IVG393251 JFC393251 JOY393251 JYU393251 KIQ393251 KSM393251 LCI393251 LME393251 LWA393251 MFW393251 MPS393251 MZO393251 NJK393251 NTG393251 ODC393251 OMY393251 OWU393251 PGQ393251 PQM393251 QAI393251 QKE393251 QUA393251 RDW393251 RNS393251 RXO393251 SHK393251 SRG393251 TBC393251 TKY393251 TUU393251 UEQ393251 UOM393251 UYI393251 VIE393251 VSA393251 WBW393251 WLS393251 WVO393251 JC458787 SY458787 ACU458787 AMQ458787 AWM458787 BGI458787 BQE458787 CAA458787 CJW458787 CTS458787 DDO458787 DNK458787 DXG458787 EHC458787 EQY458787 FAU458787 FKQ458787 FUM458787 GEI458787 GOE458787 GYA458787 HHW458787 HRS458787 IBO458787 ILK458787 IVG458787 JFC458787 JOY458787 JYU458787 KIQ458787 KSM458787 LCI458787 LME458787 LWA458787 MFW458787 MPS458787 MZO458787 NJK458787 NTG458787 ODC458787 OMY458787 OWU458787 PGQ458787 PQM458787 QAI458787 QKE458787 QUA458787 RDW458787 RNS458787 RXO458787 SHK458787 SRG458787 TBC458787 TKY458787 TUU458787 UEQ458787 UOM458787 UYI458787 VIE458787 VSA458787 WBW458787 WLS458787 WVO458787 JC524323 SY524323 ACU524323 AMQ524323 AWM524323 BGI524323 BQE524323 CAA524323 CJW524323 CTS524323 DDO524323 DNK524323 DXG524323 EHC524323 EQY524323 FAU524323 FKQ524323 FUM524323 GEI524323 GOE524323 GYA524323 HHW524323 HRS524323 IBO524323 ILK524323 IVG524323 JFC524323 JOY524323 JYU524323 KIQ524323 KSM524323 LCI524323 LME524323 LWA524323 MFW524323 MPS524323 MZO524323 NJK524323 NTG524323 ODC524323 OMY524323 OWU524323 PGQ524323 PQM524323 QAI524323 QKE524323 QUA524323 RDW524323 RNS524323 RXO524323 SHK524323 SRG524323 TBC524323 TKY524323 TUU524323 UEQ524323 UOM524323 UYI524323 VIE524323 VSA524323 WBW524323 WLS524323 WVO524323 JC589859 SY589859 ACU589859 AMQ589859 AWM589859 BGI589859 BQE589859 CAA589859 CJW589859 CTS589859 DDO589859 DNK589859 DXG589859 EHC589859 EQY589859 FAU589859 FKQ589859 FUM589859 GEI589859 GOE589859 GYA589859 HHW589859 HRS589859 IBO589859 ILK589859 IVG589859 JFC589859 JOY589859 JYU589859 KIQ589859 KSM589859 LCI589859 LME589859 LWA589859 MFW589859 MPS589859 MZO589859 NJK589859 NTG589859 ODC589859 OMY589859 OWU589859 PGQ589859 PQM589859 QAI589859 QKE589859 QUA589859 RDW589859 RNS589859 RXO589859 SHK589859 SRG589859 TBC589859 TKY589859 TUU589859 UEQ589859 UOM589859 UYI589859 VIE589859 VSA589859 WBW589859 WLS589859 WVO589859 JC655395 SY655395 ACU655395 AMQ655395 AWM655395 BGI655395 BQE655395 CAA655395 CJW655395 CTS655395 DDO655395 DNK655395 DXG655395 EHC655395 EQY655395 FAU655395 FKQ655395 FUM655395 GEI655395 GOE655395 GYA655395 HHW655395 HRS655395 IBO655395 ILK655395 IVG655395 JFC655395 JOY655395 JYU655395 KIQ655395 KSM655395 LCI655395 LME655395 LWA655395 MFW655395 MPS655395 MZO655395 NJK655395 NTG655395 ODC655395 OMY655395 OWU655395 PGQ655395 PQM655395 QAI655395 QKE655395 QUA655395 RDW655395 RNS655395 RXO655395 SHK655395 SRG655395 TBC655395 TKY655395 TUU655395 UEQ655395 UOM655395 UYI655395 VIE655395 VSA655395 WBW655395 WLS655395 WVO655395 JC720931 SY720931 ACU720931 AMQ720931 AWM720931 BGI720931 BQE720931 CAA720931 CJW720931 CTS720931 DDO720931 DNK720931 DXG720931 EHC720931 EQY720931 FAU720931 FKQ720931 FUM720931 GEI720931 GOE720931 GYA720931 HHW720931 HRS720931 IBO720931 ILK720931 IVG720931 JFC720931 JOY720931 JYU720931 KIQ720931 KSM720931 LCI720931 LME720931 LWA720931 MFW720931 MPS720931 MZO720931 NJK720931 NTG720931 ODC720931 OMY720931 OWU720931 PGQ720931 PQM720931 QAI720931 QKE720931 QUA720931 RDW720931 RNS720931 RXO720931 SHK720931 SRG720931 TBC720931 TKY720931 TUU720931 UEQ720931 UOM720931 UYI720931 VIE720931 VSA720931 WBW720931 WLS720931 WVO720931 JC786467 SY786467 ACU786467 AMQ786467 AWM786467 BGI786467 BQE786467 CAA786467 CJW786467 CTS786467 DDO786467 DNK786467 DXG786467 EHC786467 EQY786467 FAU786467 FKQ786467 FUM786467 GEI786467 GOE786467 GYA786467 HHW786467 HRS786467 IBO786467 ILK786467 IVG786467 JFC786467 JOY786467 JYU786467 KIQ786467 KSM786467 LCI786467 LME786467 LWA786467 MFW786467 MPS786467 MZO786467 NJK786467 NTG786467 ODC786467 OMY786467 OWU786467 PGQ786467 PQM786467 QAI786467 QKE786467 QUA786467 RDW786467 RNS786467 RXO786467 SHK786467 SRG786467 TBC786467 TKY786467 TUU786467 UEQ786467 UOM786467 UYI786467 VIE786467 VSA786467 WBW786467 WLS786467 WVO786467 JC852003 SY852003 ACU852003 AMQ852003 AWM852003 BGI852003 BQE852003 CAA852003 CJW852003 CTS852003 DDO852003 DNK852003 DXG852003 EHC852003 EQY852003 FAU852003 FKQ852003 FUM852003 GEI852003 GOE852003 GYA852003 HHW852003 HRS852003 IBO852003 ILK852003 IVG852003 JFC852003 JOY852003 JYU852003 KIQ852003 KSM852003 LCI852003 LME852003 LWA852003 MFW852003 MPS852003 MZO852003 NJK852003 NTG852003 ODC852003 OMY852003 OWU852003 PGQ852003 PQM852003 QAI852003 QKE852003 QUA852003 RDW852003 RNS852003 RXO852003 SHK852003 SRG852003 TBC852003 TKY852003 TUU852003 UEQ852003 UOM852003 UYI852003 VIE852003 VSA852003 WBW852003 WLS852003 WVO852003 JC917539 SY917539 ACU917539 AMQ917539 AWM917539 BGI917539 BQE917539 CAA917539 CJW917539 CTS917539 DDO917539 DNK917539 DXG917539 EHC917539 EQY917539 FAU917539 FKQ917539 FUM917539 GEI917539 GOE917539 GYA917539 HHW917539 HRS917539 IBO917539 ILK917539 IVG917539 JFC917539 JOY917539 JYU917539 KIQ917539 KSM917539 LCI917539 LME917539 LWA917539 MFW917539 MPS917539 MZO917539 NJK917539 NTG917539 ODC917539 OMY917539 OWU917539 PGQ917539 PQM917539 QAI917539 QKE917539 QUA917539 RDW917539 RNS917539 RXO917539 SHK917539 SRG917539 TBC917539 TKY917539 TUU917539 UEQ917539 UOM917539 UYI917539 VIE917539 VSA917539 WBW917539 WLS917539 WVO917539 JC983075 SY983075 ACU983075 AMQ983075 AWM983075 BGI983075 BQE983075 CAA983075 CJW983075 CTS983075 DDO983075 DNK983075 DXG983075 EHC983075 EQY983075 FAU983075 FKQ983075 FUM983075 GEI983075 GOE983075 GYA983075 HHW983075 HRS983075 IBO983075 ILK983075 IVG983075 JFC983075 JOY983075 JYU983075 KIQ983075 KSM983075 LCI983075 LME983075 LWA983075 MFW983075 MPS983075 MZO983075 NJK983075 NTG983075 ODC983075 OMY983075 OWU983075 PGQ983075 PQM983075 QAI983075 QKE983075 QUA983075 RDW983075 RNS983075 RXO983075 SHK983075 SRG983075 TBC983075 TKY983075 TUU983075 UEQ983075 UOM983075 UYI983075 VIE983075 VSA983075 WBW983075 WLS983075 WVO983075">
      <formula1>IZ38*0.75</formula1>
    </dataValidation>
    <dataValidation type="decimal" operator="lessThan" allowBlank="1" showInputMessage="1" showErrorMessage="1" promptTitle="Tähelepanu!" prompt="Kaudsed kulud moodustavad otsestest kuludest kuni 7%." sqref="IZ37:JB37 SV37:SX37 ACR37:ACT37 AMN37:AMP37 AWJ37:AWL37 BGF37:BGH37 BQB37:BQD37 BZX37:BZZ37 CJT37:CJV37 CTP37:CTR37 DDL37:DDN37 DNH37:DNJ37 DXD37:DXF37 EGZ37:EHB37 EQV37:EQX37 FAR37:FAT37 FKN37:FKP37 FUJ37:FUL37 GEF37:GEH37 GOB37:GOD37 GXX37:GXZ37 HHT37:HHV37 HRP37:HRR37 IBL37:IBN37 ILH37:ILJ37 IVD37:IVF37 JEZ37:JFB37 JOV37:JOX37 JYR37:JYT37 KIN37:KIP37 KSJ37:KSL37 LCF37:LCH37 LMB37:LMD37 LVX37:LVZ37 MFT37:MFV37 MPP37:MPR37 MZL37:MZN37 NJH37:NJJ37 NTD37:NTF37 OCZ37:ODB37 OMV37:OMX37 OWR37:OWT37 PGN37:PGP37 PQJ37:PQL37 QAF37:QAH37 QKB37:QKD37 QTX37:QTZ37 RDT37:RDV37 RNP37:RNR37 RXL37:RXN37 SHH37:SHJ37 SRD37:SRF37 TAZ37:TBB37 TKV37:TKX37 TUR37:TUT37 UEN37:UEP37 UOJ37:UOL37 UYF37:UYH37 VIB37:VID37 VRX37:VRZ37 WBT37:WBV37 WLP37:WLR37 WVL37:WVN37 JB65570:JD65570 SX65570:SZ65570 ACT65570:ACV65570 AMP65570:AMR65570 AWL65570:AWN65570 BGH65570:BGJ65570 BQD65570:BQF65570 BZZ65570:CAB65570 CJV65570:CJX65570 CTR65570:CTT65570 DDN65570:DDP65570 DNJ65570:DNL65570 DXF65570:DXH65570 EHB65570:EHD65570 EQX65570:EQZ65570 FAT65570:FAV65570 FKP65570:FKR65570 FUL65570:FUN65570 GEH65570:GEJ65570 GOD65570:GOF65570 GXZ65570:GYB65570 HHV65570:HHX65570 HRR65570:HRT65570 IBN65570:IBP65570 ILJ65570:ILL65570 IVF65570:IVH65570 JFB65570:JFD65570 JOX65570:JOZ65570 JYT65570:JYV65570 KIP65570:KIR65570 KSL65570:KSN65570 LCH65570:LCJ65570 LMD65570:LMF65570 LVZ65570:LWB65570 MFV65570:MFX65570 MPR65570:MPT65570 MZN65570:MZP65570 NJJ65570:NJL65570 NTF65570:NTH65570 ODB65570:ODD65570 OMX65570:OMZ65570 OWT65570:OWV65570 PGP65570:PGR65570 PQL65570:PQN65570 QAH65570:QAJ65570 QKD65570:QKF65570 QTZ65570:QUB65570 RDV65570:RDX65570 RNR65570:RNT65570 RXN65570:RXP65570 SHJ65570:SHL65570 SRF65570:SRH65570 TBB65570:TBD65570 TKX65570:TKZ65570 TUT65570:TUV65570 UEP65570:UER65570 UOL65570:UON65570 UYH65570:UYJ65570 VID65570:VIF65570 VRZ65570:VSB65570 WBV65570:WBX65570 WLR65570:WLT65570 WVN65570:WVP65570 JB131106:JD131106 SX131106:SZ131106 ACT131106:ACV131106 AMP131106:AMR131106 AWL131106:AWN131106 BGH131106:BGJ131106 BQD131106:BQF131106 BZZ131106:CAB131106 CJV131106:CJX131106 CTR131106:CTT131106 DDN131106:DDP131106 DNJ131106:DNL131106 DXF131106:DXH131106 EHB131106:EHD131106 EQX131106:EQZ131106 FAT131106:FAV131106 FKP131106:FKR131106 FUL131106:FUN131106 GEH131106:GEJ131106 GOD131106:GOF131106 GXZ131106:GYB131106 HHV131106:HHX131106 HRR131106:HRT131106 IBN131106:IBP131106 ILJ131106:ILL131106 IVF131106:IVH131106 JFB131106:JFD131106 JOX131106:JOZ131106 JYT131106:JYV131106 KIP131106:KIR131106 KSL131106:KSN131106 LCH131106:LCJ131106 LMD131106:LMF131106 LVZ131106:LWB131106 MFV131106:MFX131106 MPR131106:MPT131106 MZN131106:MZP131106 NJJ131106:NJL131106 NTF131106:NTH131106 ODB131106:ODD131106 OMX131106:OMZ131106 OWT131106:OWV131106 PGP131106:PGR131106 PQL131106:PQN131106 QAH131106:QAJ131106 QKD131106:QKF131106 QTZ131106:QUB131106 RDV131106:RDX131106 RNR131106:RNT131106 RXN131106:RXP131106 SHJ131106:SHL131106 SRF131106:SRH131106 TBB131106:TBD131106 TKX131106:TKZ131106 TUT131106:TUV131106 UEP131106:UER131106 UOL131106:UON131106 UYH131106:UYJ131106 VID131106:VIF131106 VRZ131106:VSB131106 WBV131106:WBX131106 WLR131106:WLT131106 WVN131106:WVP131106 JB196642:JD196642 SX196642:SZ196642 ACT196642:ACV196642 AMP196642:AMR196642 AWL196642:AWN196642 BGH196642:BGJ196642 BQD196642:BQF196642 BZZ196642:CAB196642 CJV196642:CJX196642 CTR196642:CTT196642 DDN196642:DDP196642 DNJ196642:DNL196642 DXF196642:DXH196642 EHB196642:EHD196642 EQX196642:EQZ196642 FAT196642:FAV196642 FKP196642:FKR196642 FUL196642:FUN196642 GEH196642:GEJ196642 GOD196642:GOF196642 GXZ196642:GYB196642 HHV196642:HHX196642 HRR196642:HRT196642 IBN196642:IBP196642 ILJ196642:ILL196642 IVF196642:IVH196642 JFB196642:JFD196642 JOX196642:JOZ196642 JYT196642:JYV196642 KIP196642:KIR196642 KSL196642:KSN196642 LCH196642:LCJ196642 LMD196642:LMF196642 LVZ196642:LWB196642 MFV196642:MFX196642 MPR196642:MPT196642 MZN196642:MZP196642 NJJ196642:NJL196642 NTF196642:NTH196642 ODB196642:ODD196642 OMX196642:OMZ196642 OWT196642:OWV196642 PGP196642:PGR196642 PQL196642:PQN196642 QAH196642:QAJ196642 QKD196642:QKF196642 QTZ196642:QUB196642 RDV196642:RDX196642 RNR196642:RNT196642 RXN196642:RXP196642 SHJ196642:SHL196642 SRF196642:SRH196642 TBB196642:TBD196642 TKX196642:TKZ196642 TUT196642:TUV196642 UEP196642:UER196642 UOL196642:UON196642 UYH196642:UYJ196642 VID196642:VIF196642 VRZ196642:VSB196642 WBV196642:WBX196642 WLR196642:WLT196642 WVN196642:WVP196642 JB262178:JD262178 SX262178:SZ262178 ACT262178:ACV262178 AMP262178:AMR262178 AWL262178:AWN262178 BGH262178:BGJ262178 BQD262178:BQF262178 BZZ262178:CAB262178 CJV262178:CJX262178 CTR262178:CTT262178 DDN262178:DDP262178 DNJ262178:DNL262178 DXF262178:DXH262178 EHB262178:EHD262178 EQX262178:EQZ262178 FAT262178:FAV262178 FKP262178:FKR262178 FUL262178:FUN262178 GEH262178:GEJ262178 GOD262178:GOF262178 GXZ262178:GYB262178 HHV262178:HHX262178 HRR262178:HRT262178 IBN262178:IBP262178 ILJ262178:ILL262178 IVF262178:IVH262178 JFB262178:JFD262178 JOX262178:JOZ262178 JYT262178:JYV262178 KIP262178:KIR262178 KSL262178:KSN262178 LCH262178:LCJ262178 LMD262178:LMF262178 LVZ262178:LWB262178 MFV262178:MFX262178 MPR262178:MPT262178 MZN262178:MZP262178 NJJ262178:NJL262178 NTF262178:NTH262178 ODB262178:ODD262178 OMX262178:OMZ262178 OWT262178:OWV262178 PGP262178:PGR262178 PQL262178:PQN262178 QAH262178:QAJ262178 QKD262178:QKF262178 QTZ262178:QUB262178 RDV262178:RDX262178 RNR262178:RNT262178 RXN262178:RXP262178 SHJ262178:SHL262178 SRF262178:SRH262178 TBB262178:TBD262178 TKX262178:TKZ262178 TUT262178:TUV262178 UEP262178:UER262178 UOL262178:UON262178 UYH262178:UYJ262178 VID262178:VIF262178 VRZ262178:VSB262178 WBV262178:WBX262178 WLR262178:WLT262178 WVN262178:WVP262178 JB327714:JD327714 SX327714:SZ327714 ACT327714:ACV327714 AMP327714:AMR327714 AWL327714:AWN327714 BGH327714:BGJ327714 BQD327714:BQF327714 BZZ327714:CAB327714 CJV327714:CJX327714 CTR327714:CTT327714 DDN327714:DDP327714 DNJ327714:DNL327714 DXF327714:DXH327714 EHB327714:EHD327714 EQX327714:EQZ327714 FAT327714:FAV327714 FKP327714:FKR327714 FUL327714:FUN327714 GEH327714:GEJ327714 GOD327714:GOF327714 GXZ327714:GYB327714 HHV327714:HHX327714 HRR327714:HRT327714 IBN327714:IBP327714 ILJ327714:ILL327714 IVF327714:IVH327714 JFB327714:JFD327714 JOX327714:JOZ327714 JYT327714:JYV327714 KIP327714:KIR327714 KSL327714:KSN327714 LCH327714:LCJ327714 LMD327714:LMF327714 LVZ327714:LWB327714 MFV327714:MFX327714 MPR327714:MPT327714 MZN327714:MZP327714 NJJ327714:NJL327714 NTF327714:NTH327714 ODB327714:ODD327714 OMX327714:OMZ327714 OWT327714:OWV327714 PGP327714:PGR327714 PQL327714:PQN327714 QAH327714:QAJ327714 QKD327714:QKF327714 QTZ327714:QUB327714 RDV327714:RDX327714 RNR327714:RNT327714 RXN327714:RXP327714 SHJ327714:SHL327714 SRF327714:SRH327714 TBB327714:TBD327714 TKX327714:TKZ327714 TUT327714:TUV327714 UEP327714:UER327714 UOL327714:UON327714 UYH327714:UYJ327714 VID327714:VIF327714 VRZ327714:VSB327714 WBV327714:WBX327714 WLR327714:WLT327714 WVN327714:WVP327714 JB393250:JD393250 SX393250:SZ393250 ACT393250:ACV393250 AMP393250:AMR393250 AWL393250:AWN393250 BGH393250:BGJ393250 BQD393250:BQF393250 BZZ393250:CAB393250 CJV393250:CJX393250 CTR393250:CTT393250 DDN393250:DDP393250 DNJ393250:DNL393250 DXF393250:DXH393250 EHB393250:EHD393250 EQX393250:EQZ393250 FAT393250:FAV393250 FKP393250:FKR393250 FUL393250:FUN393250 GEH393250:GEJ393250 GOD393250:GOF393250 GXZ393250:GYB393250 HHV393250:HHX393250 HRR393250:HRT393250 IBN393250:IBP393250 ILJ393250:ILL393250 IVF393250:IVH393250 JFB393250:JFD393250 JOX393250:JOZ393250 JYT393250:JYV393250 KIP393250:KIR393250 KSL393250:KSN393250 LCH393250:LCJ393250 LMD393250:LMF393250 LVZ393250:LWB393250 MFV393250:MFX393250 MPR393250:MPT393250 MZN393250:MZP393250 NJJ393250:NJL393250 NTF393250:NTH393250 ODB393250:ODD393250 OMX393250:OMZ393250 OWT393250:OWV393250 PGP393250:PGR393250 PQL393250:PQN393250 QAH393250:QAJ393250 QKD393250:QKF393250 QTZ393250:QUB393250 RDV393250:RDX393250 RNR393250:RNT393250 RXN393250:RXP393250 SHJ393250:SHL393250 SRF393250:SRH393250 TBB393250:TBD393250 TKX393250:TKZ393250 TUT393250:TUV393250 UEP393250:UER393250 UOL393250:UON393250 UYH393250:UYJ393250 VID393250:VIF393250 VRZ393250:VSB393250 WBV393250:WBX393250 WLR393250:WLT393250 WVN393250:WVP393250 JB458786:JD458786 SX458786:SZ458786 ACT458786:ACV458786 AMP458786:AMR458786 AWL458786:AWN458786 BGH458786:BGJ458786 BQD458786:BQF458786 BZZ458786:CAB458786 CJV458786:CJX458786 CTR458786:CTT458786 DDN458786:DDP458786 DNJ458786:DNL458786 DXF458786:DXH458786 EHB458786:EHD458786 EQX458786:EQZ458786 FAT458786:FAV458786 FKP458786:FKR458786 FUL458786:FUN458786 GEH458786:GEJ458786 GOD458786:GOF458786 GXZ458786:GYB458786 HHV458786:HHX458786 HRR458786:HRT458786 IBN458786:IBP458786 ILJ458786:ILL458786 IVF458786:IVH458786 JFB458786:JFD458786 JOX458786:JOZ458786 JYT458786:JYV458786 KIP458786:KIR458786 KSL458786:KSN458786 LCH458786:LCJ458786 LMD458786:LMF458786 LVZ458786:LWB458786 MFV458786:MFX458786 MPR458786:MPT458786 MZN458786:MZP458786 NJJ458786:NJL458786 NTF458786:NTH458786 ODB458786:ODD458786 OMX458786:OMZ458786 OWT458786:OWV458786 PGP458786:PGR458786 PQL458786:PQN458786 QAH458786:QAJ458786 QKD458786:QKF458786 QTZ458786:QUB458786 RDV458786:RDX458786 RNR458786:RNT458786 RXN458786:RXP458786 SHJ458786:SHL458786 SRF458786:SRH458786 TBB458786:TBD458786 TKX458786:TKZ458786 TUT458786:TUV458786 UEP458786:UER458786 UOL458786:UON458786 UYH458786:UYJ458786 VID458786:VIF458786 VRZ458786:VSB458786 WBV458786:WBX458786 WLR458786:WLT458786 WVN458786:WVP458786 JB524322:JD524322 SX524322:SZ524322 ACT524322:ACV524322 AMP524322:AMR524322 AWL524322:AWN524322 BGH524322:BGJ524322 BQD524322:BQF524322 BZZ524322:CAB524322 CJV524322:CJX524322 CTR524322:CTT524322 DDN524322:DDP524322 DNJ524322:DNL524322 DXF524322:DXH524322 EHB524322:EHD524322 EQX524322:EQZ524322 FAT524322:FAV524322 FKP524322:FKR524322 FUL524322:FUN524322 GEH524322:GEJ524322 GOD524322:GOF524322 GXZ524322:GYB524322 HHV524322:HHX524322 HRR524322:HRT524322 IBN524322:IBP524322 ILJ524322:ILL524322 IVF524322:IVH524322 JFB524322:JFD524322 JOX524322:JOZ524322 JYT524322:JYV524322 KIP524322:KIR524322 KSL524322:KSN524322 LCH524322:LCJ524322 LMD524322:LMF524322 LVZ524322:LWB524322 MFV524322:MFX524322 MPR524322:MPT524322 MZN524322:MZP524322 NJJ524322:NJL524322 NTF524322:NTH524322 ODB524322:ODD524322 OMX524322:OMZ524322 OWT524322:OWV524322 PGP524322:PGR524322 PQL524322:PQN524322 QAH524322:QAJ524322 QKD524322:QKF524322 QTZ524322:QUB524322 RDV524322:RDX524322 RNR524322:RNT524322 RXN524322:RXP524322 SHJ524322:SHL524322 SRF524322:SRH524322 TBB524322:TBD524322 TKX524322:TKZ524322 TUT524322:TUV524322 UEP524322:UER524322 UOL524322:UON524322 UYH524322:UYJ524322 VID524322:VIF524322 VRZ524322:VSB524322 WBV524322:WBX524322 WLR524322:WLT524322 WVN524322:WVP524322 JB589858:JD589858 SX589858:SZ589858 ACT589858:ACV589858 AMP589858:AMR589858 AWL589858:AWN589858 BGH589858:BGJ589858 BQD589858:BQF589858 BZZ589858:CAB589858 CJV589858:CJX589858 CTR589858:CTT589858 DDN589858:DDP589858 DNJ589858:DNL589858 DXF589858:DXH589858 EHB589858:EHD589858 EQX589858:EQZ589858 FAT589858:FAV589858 FKP589858:FKR589858 FUL589858:FUN589858 GEH589858:GEJ589858 GOD589858:GOF589858 GXZ589858:GYB589858 HHV589858:HHX589858 HRR589858:HRT589858 IBN589858:IBP589858 ILJ589858:ILL589858 IVF589858:IVH589858 JFB589858:JFD589858 JOX589858:JOZ589858 JYT589858:JYV589858 KIP589858:KIR589858 KSL589858:KSN589858 LCH589858:LCJ589858 LMD589858:LMF589858 LVZ589858:LWB589858 MFV589858:MFX589858 MPR589858:MPT589858 MZN589858:MZP589858 NJJ589858:NJL589858 NTF589858:NTH589858 ODB589858:ODD589858 OMX589858:OMZ589858 OWT589858:OWV589858 PGP589858:PGR589858 PQL589858:PQN589858 QAH589858:QAJ589858 QKD589858:QKF589858 QTZ589858:QUB589858 RDV589858:RDX589858 RNR589858:RNT589858 RXN589858:RXP589858 SHJ589858:SHL589858 SRF589858:SRH589858 TBB589858:TBD589858 TKX589858:TKZ589858 TUT589858:TUV589858 UEP589858:UER589858 UOL589858:UON589858 UYH589858:UYJ589858 VID589858:VIF589858 VRZ589858:VSB589858 WBV589858:WBX589858 WLR589858:WLT589858 WVN589858:WVP589858 JB655394:JD655394 SX655394:SZ655394 ACT655394:ACV655394 AMP655394:AMR655394 AWL655394:AWN655394 BGH655394:BGJ655394 BQD655394:BQF655394 BZZ655394:CAB655394 CJV655394:CJX655394 CTR655394:CTT655394 DDN655394:DDP655394 DNJ655394:DNL655394 DXF655394:DXH655394 EHB655394:EHD655394 EQX655394:EQZ655394 FAT655394:FAV655394 FKP655394:FKR655394 FUL655394:FUN655394 GEH655394:GEJ655394 GOD655394:GOF655394 GXZ655394:GYB655394 HHV655394:HHX655394 HRR655394:HRT655394 IBN655394:IBP655394 ILJ655394:ILL655394 IVF655394:IVH655394 JFB655394:JFD655394 JOX655394:JOZ655394 JYT655394:JYV655394 KIP655394:KIR655394 KSL655394:KSN655394 LCH655394:LCJ655394 LMD655394:LMF655394 LVZ655394:LWB655394 MFV655394:MFX655394 MPR655394:MPT655394 MZN655394:MZP655394 NJJ655394:NJL655394 NTF655394:NTH655394 ODB655394:ODD655394 OMX655394:OMZ655394 OWT655394:OWV655394 PGP655394:PGR655394 PQL655394:PQN655394 QAH655394:QAJ655394 QKD655394:QKF655394 QTZ655394:QUB655394 RDV655394:RDX655394 RNR655394:RNT655394 RXN655394:RXP655394 SHJ655394:SHL655394 SRF655394:SRH655394 TBB655394:TBD655394 TKX655394:TKZ655394 TUT655394:TUV655394 UEP655394:UER655394 UOL655394:UON655394 UYH655394:UYJ655394 VID655394:VIF655394 VRZ655394:VSB655394 WBV655394:WBX655394 WLR655394:WLT655394 WVN655394:WVP655394 JB720930:JD720930 SX720930:SZ720930 ACT720930:ACV720930 AMP720930:AMR720930 AWL720930:AWN720930 BGH720930:BGJ720930 BQD720930:BQF720930 BZZ720930:CAB720930 CJV720930:CJX720930 CTR720930:CTT720930 DDN720930:DDP720930 DNJ720930:DNL720930 DXF720930:DXH720930 EHB720930:EHD720930 EQX720930:EQZ720930 FAT720930:FAV720930 FKP720930:FKR720930 FUL720930:FUN720930 GEH720930:GEJ720930 GOD720930:GOF720930 GXZ720930:GYB720930 HHV720930:HHX720930 HRR720930:HRT720930 IBN720930:IBP720930 ILJ720930:ILL720930 IVF720930:IVH720930 JFB720930:JFD720930 JOX720930:JOZ720930 JYT720930:JYV720930 KIP720930:KIR720930 KSL720930:KSN720930 LCH720930:LCJ720930 LMD720930:LMF720930 LVZ720930:LWB720930 MFV720930:MFX720930 MPR720930:MPT720930 MZN720930:MZP720930 NJJ720930:NJL720930 NTF720930:NTH720930 ODB720930:ODD720930 OMX720930:OMZ720930 OWT720930:OWV720930 PGP720930:PGR720930 PQL720930:PQN720930 QAH720930:QAJ720930 QKD720930:QKF720930 QTZ720930:QUB720930 RDV720930:RDX720930 RNR720930:RNT720930 RXN720930:RXP720930 SHJ720930:SHL720930 SRF720930:SRH720930 TBB720930:TBD720930 TKX720930:TKZ720930 TUT720930:TUV720930 UEP720930:UER720930 UOL720930:UON720930 UYH720930:UYJ720930 VID720930:VIF720930 VRZ720930:VSB720930 WBV720930:WBX720930 WLR720930:WLT720930 WVN720930:WVP720930 JB786466:JD786466 SX786466:SZ786466 ACT786466:ACV786466 AMP786466:AMR786466 AWL786466:AWN786466 BGH786466:BGJ786466 BQD786466:BQF786466 BZZ786466:CAB786466 CJV786466:CJX786466 CTR786466:CTT786466 DDN786466:DDP786466 DNJ786466:DNL786466 DXF786466:DXH786466 EHB786466:EHD786466 EQX786466:EQZ786466 FAT786466:FAV786466 FKP786466:FKR786466 FUL786466:FUN786466 GEH786466:GEJ786466 GOD786466:GOF786466 GXZ786466:GYB786466 HHV786466:HHX786466 HRR786466:HRT786466 IBN786466:IBP786466 ILJ786466:ILL786466 IVF786466:IVH786466 JFB786466:JFD786466 JOX786466:JOZ786466 JYT786466:JYV786466 KIP786466:KIR786466 KSL786466:KSN786466 LCH786466:LCJ786466 LMD786466:LMF786466 LVZ786466:LWB786466 MFV786466:MFX786466 MPR786466:MPT786466 MZN786466:MZP786466 NJJ786466:NJL786466 NTF786466:NTH786466 ODB786466:ODD786466 OMX786466:OMZ786466 OWT786466:OWV786466 PGP786466:PGR786466 PQL786466:PQN786466 QAH786466:QAJ786466 QKD786466:QKF786466 QTZ786466:QUB786466 RDV786466:RDX786466 RNR786466:RNT786466 RXN786466:RXP786466 SHJ786466:SHL786466 SRF786466:SRH786466 TBB786466:TBD786466 TKX786466:TKZ786466 TUT786466:TUV786466 UEP786466:UER786466 UOL786466:UON786466 UYH786466:UYJ786466 VID786466:VIF786466 VRZ786466:VSB786466 WBV786466:WBX786466 WLR786466:WLT786466 WVN786466:WVP786466 JB852002:JD852002 SX852002:SZ852002 ACT852002:ACV852002 AMP852002:AMR852002 AWL852002:AWN852002 BGH852002:BGJ852002 BQD852002:BQF852002 BZZ852002:CAB852002 CJV852002:CJX852002 CTR852002:CTT852002 DDN852002:DDP852002 DNJ852002:DNL852002 DXF852002:DXH852002 EHB852002:EHD852002 EQX852002:EQZ852002 FAT852002:FAV852002 FKP852002:FKR852002 FUL852002:FUN852002 GEH852002:GEJ852002 GOD852002:GOF852002 GXZ852002:GYB852002 HHV852002:HHX852002 HRR852002:HRT852002 IBN852002:IBP852002 ILJ852002:ILL852002 IVF852002:IVH852002 JFB852002:JFD852002 JOX852002:JOZ852002 JYT852002:JYV852002 KIP852002:KIR852002 KSL852002:KSN852002 LCH852002:LCJ852002 LMD852002:LMF852002 LVZ852002:LWB852002 MFV852002:MFX852002 MPR852002:MPT852002 MZN852002:MZP852002 NJJ852002:NJL852002 NTF852002:NTH852002 ODB852002:ODD852002 OMX852002:OMZ852002 OWT852002:OWV852002 PGP852002:PGR852002 PQL852002:PQN852002 QAH852002:QAJ852002 QKD852002:QKF852002 QTZ852002:QUB852002 RDV852002:RDX852002 RNR852002:RNT852002 RXN852002:RXP852002 SHJ852002:SHL852002 SRF852002:SRH852002 TBB852002:TBD852002 TKX852002:TKZ852002 TUT852002:TUV852002 UEP852002:UER852002 UOL852002:UON852002 UYH852002:UYJ852002 VID852002:VIF852002 VRZ852002:VSB852002 WBV852002:WBX852002 WLR852002:WLT852002 WVN852002:WVP852002 JB917538:JD917538 SX917538:SZ917538 ACT917538:ACV917538 AMP917538:AMR917538 AWL917538:AWN917538 BGH917538:BGJ917538 BQD917538:BQF917538 BZZ917538:CAB917538 CJV917538:CJX917538 CTR917538:CTT917538 DDN917538:DDP917538 DNJ917538:DNL917538 DXF917538:DXH917538 EHB917538:EHD917538 EQX917538:EQZ917538 FAT917538:FAV917538 FKP917538:FKR917538 FUL917538:FUN917538 GEH917538:GEJ917538 GOD917538:GOF917538 GXZ917538:GYB917538 HHV917538:HHX917538 HRR917538:HRT917538 IBN917538:IBP917538 ILJ917538:ILL917538 IVF917538:IVH917538 JFB917538:JFD917538 JOX917538:JOZ917538 JYT917538:JYV917538 KIP917538:KIR917538 KSL917538:KSN917538 LCH917538:LCJ917538 LMD917538:LMF917538 LVZ917538:LWB917538 MFV917538:MFX917538 MPR917538:MPT917538 MZN917538:MZP917538 NJJ917538:NJL917538 NTF917538:NTH917538 ODB917538:ODD917538 OMX917538:OMZ917538 OWT917538:OWV917538 PGP917538:PGR917538 PQL917538:PQN917538 QAH917538:QAJ917538 QKD917538:QKF917538 QTZ917538:QUB917538 RDV917538:RDX917538 RNR917538:RNT917538 RXN917538:RXP917538 SHJ917538:SHL917538 SRF917538:SRH917538 TBB917538:TBD917538 TKX917538:TKZ917538 TUT917538:TUV917538 UEP917538:UER917538 UOL917538:UON917538 UYH917538:UYJ917538 VID917538:VIF917538 VRZ917538:VSB917538 WBV917538:WBX917538 WLR917538:WLT917538 WVN917538:WVP917538 JB983074:JD983074 SX983074:SZ983074 ACT983074:ACV983074 AMP983074:AMR983074 AWL983074:AWN983074 BGH983074:BGJ983074 BQD983074:BQF983074 BZZ983074:CAB983074 CJV983074:CJX983074 CTR983074:CTT983074 DDN983074:DDP983074 DNJ983074:DNL983074 DXF983074:DXH983074 EHB983074:EHD983074 EQX983074:EQZ983074 FAT983074:FAV983074 FKP983074:FKR983074 FUL983074:FUN983074 GEH983074:GEJ983074 GOD983074:GOF983074 GXZ983074:GYB983074 HHV983074:HHX983074 HRR983074:HRT983074 IBN983074:IBP983074 ILJ983074:ILL983074 IVF983074:IVH983074 JFB983074:JFD983074 JOX983074:JOZ983074 JYT983074:JYV983074 KIP983074:KIR983074 KSL983074:KSN983074 LCH983074:LCJ983074 LMD983074:LMF983074 LVZ983074:LWB983074 MFV983074:MFX983074 MPR983074:MPT983074 MZN983074:MZP983074 NJJ983074:NJL983074 NTF983074:NTH983074 ODB983074:ODD983074 OMX983074:OMZ983074 OWT983074:OWV983074 PGP983074:PGR983074 PQL983074:PQN983074 QAH983074:QAJ983074 QKD983074:QKF983074 QTZ983074:QUB983074 RDV983074:RDX983074 RNR983074:RNT983074 RXN983074:RXP983074 SHJ983074:SHL983074 SRF983074:SRH983074 TBB983074:TBD983074 TKX983074:TKZ983074 TUT983074:TUV983074 UEP983074:UER983074 UOL983074:UON983074 UYH983074:UYJ983074 VID983074:VIF983074 VRZ983074:VSB983074 WBV983074:WBX983074 WLR983074:WLT983074 WVN983074:WVP983074 G65570:H65570 G983074:H983074 G917538:H917538 G852002:H852002 G786466:H786466 G720930:H720930 G655394:H655394 G589858:H589858 G524322:H524322 G458786:H458786 G393250:H393250 G327714:H327714 G262178:H262178 G196642:H196642 G131106:H131106">
      <formula1>(0.07*G35)/1</formula1>
    </dataValidation>
    <dataValidation type="decimal" operator="lessThan" allowBlank="1" showInputMessage="1" showErrorMessage="1" promptTitle="Tähelepanu!" prompt="SiM toetus on kuni 25% projekti kogukuludest." sqref="H131107 H65571 H983075 H917539 H852003 H786467 H720931 H655395 H589859 H524323 H458787 H393251 H327715 H262179 H196643">
      <formula1>G65571*0.25</formula1>
    </dataValidation>
    <dataValidation type="decimal" operator="equal" allowBlank="1" showInputMessage="1" showErrorMessage="1" promptTitle="Tähelepanu!" prompt="Kogusumma peab olema võrdne projekti kogukuludega." sqref="B37 B44:B45">
      <formula1>G81</formula1>
    </dataValidation>
    <dataValidation operator="equal" allowBlank="1" showErrorMessage="1" promptTitle="Tähelepanu!" prompt="AMIF tulu peab võrduma AMIF kuluga." sqref="B12"/>
    <dataValidation type="list" allowBlank="1" showInputMessage="1" showErrorMessage="1" promptTitle="Tähelepanu!" prompt="Vali nimekirjast projekti valdkond!" sqref="B9">
      <formula1>Valdkond</formula1>
    </dataValidation>
    <dataValidation type="list" allowBlank="1" showInputMessage="1" showErrorMessage="1" errorTitle="Tähelepanu!" error="Vali ühik nimekirjast" promptTitle="Tähelepanu!" prompt="Vali ühik nimekirjast" sqref="D50:D52 D54:D60 D62:D63 D65:D78">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80">
      <formula1>ROUND(G79*7%,2)</formula1>
    </dataValidation>
    <dataValidation type="decimal" allowBlank="1" showInputMessage="1" showErrorMessage="1" errorTitle="Tähelepanu!" error="AMIF toetuse osakaal ei saa olla suurem kui 75%" promptTitle="Tähelepanu!" prompt="AMI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C30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r:id="rId1"/>
  <ignoredErrors>
    <ignoredError sqref="C15:C18 D18 B37 G49 G56:G57 G54 G51:G52"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22" t="s">
        <v>30</v>
      </c>
    </row>
    <row r="2" spans="1:1" ht="15.75" x14ac:dyDescent="0.25">
      <c r="A2" s="22" t="s">
        <v>31</v>
      </c>
    </row>
    <row r="3" spans="1:1" ht="15.75" x14ac:dyDescent="0.25">
      <c r="A3" s="22" t="s">
        <v>32</v>
      </c>
    </row>
    <row r="6" spans="1:1" ht="15.75" x14ac:dyDescent="0.25">
      <c r="A6" s="22" t="s">
        <v>42</v>
      </c>
    </row>
    <row r="7" spans="1:1" ht="15.75" x14ac:dyDescent="0.25">
      <c r="A7" s="22" t="s">
        <v>86</v>
      </c>
    </row>
    <row r="8" spans="1:1" s="16" customFormat="1" ht="15.75" x14ac:dyDescent="0.25">
      <c r="A8" s="22" t="s">
        <v>62</v>
      </c>
    </row>
    <row r="9" spans="1:1" ht="15.75" x14ac:dyDescent="0.25">
      <c r="A9" s="22" t="s">
        <v>63</v>
      </c>
    </row>
    <row r="12" spans="1:1" ht="15.75" x14ac:dyDescent="0.25">
      <c r="A12" s="22" t="s">
        <v>81</v>
      </c>
    </row>
    <row r="13" spans="1:1" ht="15.75" x14ac:dyDescent="0.25">
      <c r="A13" s="22" t="s">
        <v>82</v>
      </c>
    </row>
    <row r="14" spans="1:1" ht="15.75" x14ac:dyDescent="0.25">
      <c r="A14" s="22" t="s">
        <v>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K48"/>
  <sheetViews>
    <sheetView topLeftCell="A7" workbookViewId="0">
      <selection activeCell="J28" sqref="J28"/>
    </sheetView>
  </sheetViews>
  <sheetFormatPr defaultRowHeight="15" x14ac:dyDescent="0.25"/>
  <cols>
    <col min="1" max="1" width="7" customWidth="1"/>
    <col min="2" max="2" width="36.28515625" customWidth="1"/>
    <col min="3" max="3" width="15.140625" customWidth="1"/>
    <col min="4" max="4" width="20.28515625" customWidth="1"/>
    <col min="5" max="5" width="17.42578125" customWidth="1"/>
    <col min="6" max="6" width="20" customWidth="1"/>
    <col min="7" max="7" width="15.140625" customWidth="1"/>
    <col min="8" max="8" width="17" customWidth="1"/>
    <col min="9" max="9" width="17.28515625" customWidth="1"/>
    <col min="10" max="10" width="16" customWidth="1"/>
    <col min="11" max="11" width="11.85546875" bestFit="1" customWidth="1"/>
  </cols>
  <sheetData>
    <row r="1" spans="1:10" s="16" customFormat="1" ht="15.75" x14ac:dyDescent="0.25">
      <c r="A1"/>
      <c r="B1" s="22"/>
      <c r="C1" s="22"/>
      <c r="D1" s="22"/>
      <c r="E1" s="22"/>
      <c r="F1" s="22"/>
    </row>
    <row r="2" spans="1:10" s="16" customFormat="1" ht="15.75" x14ac:dyDescent="0.25">
      <c r="A2"/>
      <c r="B2" s="22"/>
      <c r="C2" s="22"/>
      <c r="D2" s="22"/>
      <c r="E2" s="22"/>
      <c r="F2" s="22"/>
    </row>
    <row r="3" spans="1:10" s="16" customFormat="1" ht="15.75" x14ac:dyDescent="0.25">
      <c r="A3"/>
      <c r="B3" s="22"/>
      <c r="C3" s="22"/>
      <c r="D3" s="41"/>
      <c r="E3" s="22"/>
      <c r="F3" s="22"/>
    </row>
    <row r="4" spans="1:10" s="16" customFormat="1" ht="15.75" x14ac:dyDescent="0.25">
      <c r="A4" s="94" t="s">
        <v>29</v>
      </c>
      <c r="B4" s="95"/>
      <c r="C4" s="95"/>
      <c r="D4" s="96"/>
      <c r="E4" s="22"/>
      <c r="F4" s="22"/>
    </row>
    <row r="5" spans="1:10" s="16" customFormat="1" ht="15.75" x14ac:dyDescent="0.25">
      <c r="A5" s="3" t="s">
        <v>69</v>
      </c>
      <c r="B5" s="22"/>
      <c r="C5" s="22"/>
      <c r="D5" s="22"/>
      <c r="E5" s="22"/>
      <c r="F5" s="22"/>
    </row>
    <row r="6" spans="1:10" s="16" customFormat="1" ht="15.75" x14ac:dyDescent="0.25">
      <c r="A6" s="41" t="s">
        <v>48</v>
      </c>
      <c r="B6" s="33"/>
      <c r="C6" s="33"/>
      <c r="D6" s="33"/>
      <c r="E6" s="33"/>
      <c r="F6" s="33"/>
    </row>
    <row r="7" spans="1:10" s="16" customFormat="1" ht="15.75" x14ac:dyDescent="0.25">
      <c r="A7" s="41" t="s">
        <v>101</v>
      </c>
      <c r="B7" s="33"/>
      <c r="C7" s="33"/>
      <c r="D7" s="33"/>
      <c r="E7" s="33"/>
      <c r="F7" s="33"/>
    </row>
    <row r="8" spans="1:10" ht="15.75" x14ac:dyDescent="0.25">
      <c r="A8" s="41" t="s">
        <v>131</v>
      </c>
      <c r="B8" s="33"/>
      <c r="C8" s="33"/>
      <c r="D8" s="33"/>
      <c r="E8" s="33"/>
      <c r="F8" s="33"/>
    </row>
    <row r="9" spans="1:10" s="16" customFormat="1" ht="15.75" x14ac:dyDescent="0.25">
      <c r="A9" s="97"/>
      <c r="B9" s="33"/>
      <c r="C9" s="40"/>
      <c r="D9" s="40"/>
      <c r="E9" s="40"/>
      <c r="F9" s="40"/>
      <c r="G9" s="63"/>
    </row>
    <row r="10" spans="1:10" s="16" customFormat="1" ht="15.75" x14ac:dyDescent="0.25">
      <c r="A10" s="41"/>
      <c r="B10" s="33"/>
      <c r="C10" s="40"/>
      <c r="D10" s="40"/>
      <c r="E10" s="40"/>
      <c r="F10" s="40"/>
      <c r="G10" s="63"/>
    </row>
    <row r="11" spans="1:10" s="16" customFormat="1" ht="15.75" x14ac:dyDescent="0.25">
      <c r="A11" s="63"/>
      <c r="B11"/>
      <c r="C11" s="40"/>
      <c r="D11" s="40"/>
      <c r="E11" s="40"/>
      <c r="F11" s="40"/>
      <c r="G11" s="63"/>
    </row>
    <row r="12" spans="1:10" x14ac:dyDescent="0.25">
      <c r="A12" s="63" t="s">
        <v>75</v>
      </c>
    </row>
    <row r="13" spans="1:10" ht="15.75" x14ac:dyDescent="0.25">
      <c r="A13" s="42"/>
      <c r="B13" s="43"/>
      <c r="C13" s="43"/>
      <c r="D13" s="153" t="s">
        <v>70</v>
      </c>
      <c r="E13" s="153"/>
      <c r="F13" s="153"/>
      <c r="G13" s="153"/>
      <c r="H13" s="153"/>
      <c r="I13" s="153"/>
      <c r="J13" s="148" t="s">
        <v>64</v>
      </c>
    </row>
    <row r="14" spans="1:10" ht="15.75" x14ac:dyDescent="0.25">
      <c r="A14" s="42"/>
      <c r="B14" s="43"/>
      <c r="C14" s="43"/>
      <c r="D14" s="152" t="s">
        <v>77</v>
      </c>
      <c r="E14" s="64" t="s">
        <v>71</v>
      </c>
      <c r="F14" s="151" t="s">
        <v>77</v>
      </c>
      <c r="G14" s="64" t="s">
        <v>72</v>
      </c>
      <c r="H14" s="151" t="s">
        <v>77</v>
      </c>
      <c r="I14" s="64" t="s">
        <v>73</v>
      </c>
      <c r="J14" s="149"/>
    </row>
    <row r="15" spans="1:10" ht="15.75" x14ac:dyDescent="0.25">
      <c r="A15" s="42"/>
      <c r="B15" s="43" t="s">
        <v>15</v>
      </c>
      <c r="C15" s="43" t="s">
        <v>20</v>
      </c>
      <c r="D15" s="152"/>
      <c r="E15" s="64" t="s">
        <v>140</v>
      </c>
      <c r="F15" s="151"/>
      <c r="G15" s="64" t="s">
        <v>140</v>
      </c>
      <c r="H15" s="151"/>
      <c r="I15" s="64" t="s">
        <v>140</v>
      </c>
      <c r="J15" s="150"/>
    </row>
    <row r="16" spans="1:10" ht="15.75" x14ac:dyDescent="0.25">
      <c r="A16" s="45">
        <v>1</v>
      </c>
      <c r="B16" s="46" t="s">
        <v>3</v>
      </c>
      <c r="C16" s="71">
        <f>'A. Eelarve'!C13</f>
        <v>0</v>
      </c>
      <c r="D16" s="47" t="s">
        <v>91</v>
      </c>
      <c r="E16" s="71">
        <v>0</v>
      </c>
      <c r="F16" s="47" t="s">
        <v>92</v>
      </c>
      <c r="G16" s="71">
        <v>0</v>
      </c>
      <c r="H16" s="47" t="s">
        <v>144</v>
      </c>
      <c r="I16" s="71">
        <v>0</v>
      </c>
      <c r="J16" s="78">
        <f>'A. Eelarve'!D13</f>
        <v>0</v>
      </c>
    </row>
    <row r="17" spans="1:11" ht="15.75" x14ac:dyDescent="0.25">
      <c r="A17" s="45">
        <v>2</v>
      </c>
      <c r="B17" s="46" t="s">
        <v>17</v>
      </c>
      <c r="C17" s="71">
        <f>'A. Eelarve'!C14</f>
        <v>0</v>
      </c>
      <c r="D17" s="47" t="s">
        <v>91</v>
      </c>
      <c r="E17" s="71">
        <v>0</v>
      </c>
      <c r="F17" s="47" t="s">
        <v>92</v>
      </c>
      <c r="G17" s="71">
        <v>0</v>
      </c>
      <c r="H17" s="47" t="s">
        <v>144</v>
      </c>
      <c r="I17" s="71">
        <v>0</v>
      </c>
      <c r="J17" s="78">
        <f>'A. Eelarve'!D14</f>
        <v>0</v>
      </c>
    </row>
    <row r="18" spans="1:11" ht="15.75" x14ac:dyDescent="0.25">
      <c r="A18" s="45">
        <v>3</v>
      </c>
      <c r="B18" s="46" t="s">
        <v>19</v>
      </c>
      <c r="C18" s="71">
        <f>'A. Eelarve'!C15</f>
        <v>0</v>
      </c>
      <c r="D18" s="47"/>
      <c r="E18" s="71">
        <v>0</v>
      </c>
      <c r="F18" s="47"/>
      <c r="G18" s="71">
        <v>0</v>
      </c>
      <c r="H18" s="47"/>
      <c r="I18" s="71">
        <v>0</v>
      </c>
      <c r="J18" s="78">
        <f>'A. Eelarve'!D15</f>
        <v>0</v>
      </c>
    </row>
    <row r="19" spans="1:11" ht="15.75" x14ac:dyDescent="0.25">
      <c r="A19" s="45">
        <v>4</v>
      </c>
      <c r="B19" s="46" t="s">
        <v>18</v>
      </c>
      <c r="C19" s="71">
        <f>'A. Eelarve'!C16</f>
        <v>0</v>
      </c>
      <c r="D19" s="47"/>
      <c r="E19" s="71">
        <v>0</v>
      </c>
      <c r="F19" s="47"/>
      <c r="G19" s="71">
        <v>0</v>
      </c>
      <c r="H19" s="47"/>
      <c r="I19" s="71">
        <v>0</v>
      </c>
      <c r="J19" s="78">
        <f>'A. Eelarve'!D16</f>
        <v>0</v>
      </c>
    </row>
    <row r="20" spans="1:11" ht="15.75" x14ac:dyDescent="0.25">
      <c r="A20" s="45">
        <v>5</v>
      </c>
      <c r="B20" s="46" t="s">
        <v>52</v>
      </c>
      <c r="C20" s="71">
        <f>'A. Eelarve'!C17</f>
        <v>0</v>
      </c>
      <c r="D20" s="47"/>
      <c r="E20" s="71">
        <v>0</v>
      </c>
      <c r="F20" s="47"/>
      <c r="G20" s="71">
        <v>0</v>
      </c>
      <c r="H20" s="47"/>
      <c r="I20" s="71">
        <v>0</v>
      </c>
      <c r="J20" s="78">
        <f>'A. Eelarve'!D17</f>
        <v>0</v>
      </c>
    </row>
    <row r="21" spans="1:11" ht="15.75" x14ac:dyDescent="0.25">
      <c r="A21" s="132" t="s">
        <v>65</v>
      </c>
      <c r="B21" s="133"/>
      <c r="C21" s="53">
        <f>SUM(C16:C20)</f>
        <v>0</v>
      </c>
      <c r="D21" s="53"/>
      <c r="E21" s="53">
        <f>SUM(E16:E20)</f>
        <v>0</v>
      </c>
      <c r="F21" s="48"/>
      <c r="G21" s="53">
        <f>SUM(G16:G20)</f>
        <v>0</v>
      </c>
      <c r="H21" s="48"/>
      <c r="I21" s="53">
        <f>SUM(I16:I20)</f>
        <v>0</v>
      </c>
      <c r="J21" s="53">
        <f>SUM(J16:J20)</f>
        <v>0</v>
      </c>
    </row>
    <row r="23" spans="1:11" x14ac:dyDescent="0.25">
      <c r="A23" s="63" t="s">
        <v>76</v>
      </c>
    </row>
    <row r="24" spans="1:11" ht="15" customHeight="1" x14ac:dyDescent="0.25">
      <c r="A24" s="157" t="s">
        <v>15</v>
      </c>
      <c r="B24" s="158"/>
      <c r="C24" s="154" t="s">
        <v>20</v>
      </c>
      <c r="D24" s="153" t="s">
        <v>70</v>
      </c>
      <c r="E24" s="165"/>
      <c r="F24" s="165"/>
      <c r="G24" s="165"/>
      <c r="H24" s="165"/>
      <c r="I24" s="165"/>
      <c r="J24" s="165"/>
      <c r="K24" s="154" t="s">
        <v>64</v>
      </c>
    </row>
    <row r="25" spans="1:11" ht="15.75" x14ac:dyDescent="0.25">
      <c r="A25" s="159"/>
      <c r="B25" s="160"/>
      <c r="C25" s="155"/>
      <c r="D25" s="163" t="s">
        <v>71</v>
      </c>
      <c r="E25" s="164"/>
      <c r="F25" s="163" t="s">
        <v>72</v>
      </c>
      <c r="G25" s="164"/>
      <c r="H25" s="163" t="s">
        <v>73</v>
      </c>
      <c r="I25" s="164"/>
      <c r="J25" s="114" t="s">
        <v>143</v>
      </c>
      <c r="K25" s="155"/>
    </row>
    <row r="26" spans="1:11" ht="47.25" x14ac:dyDescent="0.25">
      <c r="A26" s="161"/>
      <c r="B26" s="162"/>
      <c r="C26" s="156"/>
      <c r="D26" s="44" t="s">
        <v>74</v>
      </c>
      <c r="E26" s="66" t="s">
        <v>16</v>
      </c>
      <c r="F26" s="65" t="s">
        <v>74</v>
      </c>
      <c r="G26" s="66" t="s">
        <v>16</v>
      </c>
      <c r="H26" s="65" t="s">
        <v>74</v>
      </c>
      <c r="I26" s="66" t="s">
        <v>16</v>
      </c>
      <c r="J26" s="115" t="s">
        <v>16</v>
      </c>
      <c r="K26" s="156"/>
    </row>
    <row r="27" spans="1:11" ht="15.75" x14ac:dyDescent="0.25">
      <c r="A27" s="45">
        <v>1</v>
      </c>
      <c r="B27" s="46" t="s">
        <v>3</v>
      </c>
      <c r="C27" s="71">
        <f>E27+G27+I27</f>
        <v>0</v>
      </c>
      <c r="D27" s="32"/>
      <c r="E27" s="75"/>
      <c r="F27" s="32"/>
      <c r="G27" s="75"/>
      <c r="H27" s="32"/>
      <c r="I27" s="75"/>
      <c r="J27" s="116">
        <f>IF(OR(I27="",0,'C. KULUARUANDE KOOND'!F11=0),0,'C. KULUARUANDE KOOND'!D11-'B. Maksetaotlus'!C27)</f>
        <v>0</v>
      </c>
      <c r="K27" s="78">
        <f>'A. Eelarve'!D13</f>
        <v>0</v>
      </c>
    </row>
    <row r="28" spans="1:11" ht="15.75" x14ac:dyDescent="0.25">
      <c r="A28" s="45">
        <v>2</v>
      </c>
      <c r="B28" s="46" t="s">
        <v>17</v>
      </c>
      <c r="C28" s="71">
        <f t="shared" ref="C28:C31" si="0">E28+G28+I28</f>
        <v>0</v>
      </c>
      <c r="D28" s="32"/>
      <c r="E28" s="75"/>
      <c r="F28" s="32"/>
      <c r="G28" s="75"/>
      <c r="H28" s="32"/>
      <c r="I28" s="75"/>
      <c r="J28" s="116">
        <f>IF(OR(I28="",0,'C. KULUARUANDE KOOND'!F12=0),0,'C. KULUARUANDE KOOND'!D12-'B. Maksetaotlus'!C28)</f>
        <v>0</v>
      </c>
      <c r="K28" s="78">
        <f>J17</f>
        <v>0</v>
      </c>
    </row>
    <row r="29" spans="1:11" ht="15.75" x14ac:dyDescent="0.25">
      <c r="A29" s="45">
        <v>3</v>
      </c>
      <c r="B29" s="46" t="s">
        <v>19</v>
      </c>
      <c r="C29" s="71">
        <f t="shared" si="0"/>
        <v>0</v>
      </c>
      <c r="D29" s="32"/>
      <c r="E29" s="75"/>
      <c r="F29" s="32"/>
      <c r="G29" s="75"/>
      <c r="H29" s="32"/>
      <c r="I29" s="75"/>
      <c r="J29" s="116">
        <f>IF(OR(I29="",0,'C. KULUARUANDE KOOND'!F13=0),0,'C. KULUARUANDE KOOND'!D13-'B. Maksetaotlus'!C29)</f>
        <v>0</v>
      </c>
      <c r="K29" s="78">
        <f>'A. Eelarve'!D15</f>
        <v>0</v>
      </c>
    </row>
    <row r="30" spans="1:11" ht="15.75" x14ac:dyDescent="0.25">
      <c r="A30" s="45">
        <v>4</v>
      </c>
      <c r="B30" s="46" t="s">
        <v>18</v>
      </c>
      <c r="C30" s="71">
        <f t="shared" si="0"/>
        <v>0</v>
      </c>
      <c r="D30" s="32"/>
      <c r="E30" s="75"/>
      <c r="F30" s="32"/>
      <c r="G30" s="75"/>
      <c r="H30" s="32"/>
      <c r="I30" s="75"/>
      <c r="J30" s="116">
        <f>IF(OR(I30="",0,'C. KULUARUANDE KOOND'!F14=0),0,'C. KULUARUANDE KOOND'!D14-'B. Maksetaotlus'!C30)</f>
        <v>0</v>
      </c>
      <c r="K30" s="78">
        <f>'A. Eelarve'!D16</f>
        <v>0</v>
      </c>
    </row>
    <row r="31" spans="1:11" ht="15.75" x14ac:dyDescent="0.25">
      <c r="A31" s="45">
        <v>5</v>
      </c>
      <c r="B31" s="46" t="s">
        <v>52</v>
      </c>
      <c r="C31" s="71">
        <f t="shared" si="0"/>
        <v>0</v>
      </c>
      <c r="D31" s="32"/>
      <c r="E31" s="75"/>
      <c r="F31" s="32"/>
      <c r="G31" s="75"/>
      <c r="H31" s="32"/>
      <c r="I31" s="75"/>
      <c r="J31" s="116">
        <f>IF(OR(I31="",0,'C. KULUARUANDE KOOND'!F15=0),0,'C. KULUARUANDE KOOND'!D15-'B. Maksetaotlus'!C31)</f>
        <v>0</v>
      </c>
      <c r="K31" s="78">
        <f>'A. Eelarve'!D17</f>
        <v>0</v>
      </c>
    </row>
    <row r="32" spans="1:11" ht="15.75" x14ac:dyDescent="0.25">
      <c r="A32" s="132" t="s">
        <v>65</v>
      </c>
      <c r="B32" s="133"/>
      <c r="C32" s="48">
        <f>SUM(C27:C31)</f>
        <v>0</v>
      </c>
      <c r="D32" s="48"/>
      <c r="E32" s="53">
        <f>SUM(E27:E31)</f>
        <v>0</v>
      </c>
      <c r="F32" s="48"/>
      <c r="G32" s="53">
        <f>SUM(G27:G31)</f>
        <v>0</v>
      </c>
      <c r="H32" s="48"/>
      <c r="I32" s="53">
        <f>SUM(I27:I31)</f>
        <v>0</v>
      </c>
      <c r="J32" s="53">
        <f>SUM(J27:J31)</f>
        <v>0</v>
      </c>
      <c r="K32" s="53">
        <f>SUM(K27:K31)</f>
        <v>0</v>
      </c>
    </row>
    <row r="33" spans="1:6" ht="15.75" thickBot="1" x14ac:dyDescent="0.3"/>
    <row r="34" spans="1:6" x14ac:dyDescent="0.25">
      <c r="A34" s="117" t="s">
        <v>145</v>
      </c>
      <c r="B34" s="118"/>
      <c r="C34" s="118"/>
      <c r="D34" s="118"/>
      <c r="E34" s="118"/>
      <c r="F34" s="119"/>
    </row>
    <row r="35" spans="1:6" x14ac:dyDescent="0.25">
      <c r="A35" s="120"/>
      <c r="B35" s="121"/>
      <c r="C35" s="121"/>
      <c r="D35" s="121"/>
      <c r="E35" s="121"/>
      <c r="F35" s="122"/>
    </row>
    <row r="36" spans="1:6" ht="15.75" thickBot="1" x14ac:dyDescent="0.3">
      <c r="A36" s="123" t="s">
        <v>147</v>
      </c>
      <c r="B36" s="124"/>
      <c r="C36" s="124"/>
      <c r="D36" s="124"/>
      <c r="E36" s="124"/>
      <c r="F36" s="125"/>
    </row>
    <row r="37" spans="1:6" s="16" customFormat="1" x14ac:dyDescent="0.25"/>
    <row r="38" spans="1:6" s="16" customFormat="1" x14ac:dyDescent="0.25"/>
    <row r="39" spans="1:6" s="16" customFormat="1" x14ac:dyDescent="0.25">
      <c r="A39" s="111" t="s">
        <v>105</v>
      </c>
      <c r="B39" s="98"/>
    </row>
    <row r="40" spans="1:6" s="16" customFormat="1" x14ac:dyDescent="0.25">
      <c r="A40" s="98"/>
      <c r="B40" s="98"/>
    </row>
    <row r="41" spans="1:6" s="16" customFormat="1" x14ac:dyDescent="0.25">
      <c r="A41" s="111" t="s">
        <v>93</v>
      </c>
      <c r="B41" s="98"/>
    </row>
    <row r="42" spans="1:6" x14ac:dyDescent="0.25">
      <c r="A42" s="112" t="s">
        <v>146</v>
      </c>
      <c r="B42" s="98"/>
    </row>
    <row r="43" spans="1:6" s="16" customFormat="1" x14ac:dyDescent="0.25">
      <c r="A43" s="88"/>
    </row>
    <row r="44" spans="1:6" s="16" customFormat="1" x14ac:dyDescent="0.25">
      <c r="A44" s="88"/>
    </row>
    <row r="45" spans="1:6" x14ac:dyDescent="0.25">
      <c r="A45" t="s">
        <v>106</v>
      </c>
    </row>
    <row r="47" spans="1:6" x14ac:dyDescent="0.25">
      <c r="A47" t="s">
        <v>93</v>
      </c>
    </row>
    <row r="48" spans="1:6" x14ac:dyDescent="0.25">
      <c r="A48" s="88" t="s">
        <v>146</v>
      </c>
    </row>
  </sheetData>
  <sheetProtection selectLockedCells="1"/>
  <mergeCells count="14">
    <mergeCell ref="K24:K26"/>
    <mergeCell ref="C24:C26"/>
    <mergeCell ref="A24:B26"/>
    <mergeCell ref="A21:B21"/>
    <mergeCell ref="A32:B32"/>
    <mergeCell ref="D25:E25"/>
    <mergeCell ref="F25:G25"/>
    <mergeCell ref="H25:I25"/>
    <mergeCell ref="D24:J24"/>
    <mergeCell ref="J13:J15"/>
    <mergeCell ref="F14:F15"/>
    <mergeCell ref="H14:H15"/>
    <mergeCell ref="D14:D15"/>
    <mergeCell ref="D13:I13"/>
  </mergeCells>
  <conditionalFormatting sqref="J21">
    <cfRule type="cellIs" dxfId="24" priority="4" operator="equal">
      <formula>0</formula>
    </cfRule>
    <cfRule type="cellIs" dxfId="23" priority="5" operator="lessThan">
      <formula>100</formula>
    </cfRule>
    <cfRule type="cellIs" dxfId="22" priority="6" operator="greaterThan">
      <formula>100</formula>
    </cfRule>
  </conditionalFormatting>
  <conditionalFormatting sqref="K32">
    <cfRule type="cellIs" dxfId="21" priority="1" operator="equal">
      <formula>0</formula>
    </cfRule>
    <cfRule type="cellIs" dxfId="20" priority="2" operator="lessThan">
      <formula>100</formula>
    </cfRule>
    <cfRule type="cellIs" dxfId="19"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21 K32">
      <formula1>100</formula1>
    </dataValidation>
    <dataValidation type="decimal" allowBlank="1" showInputMessage="1" showErrorMessage="1" errorTitle="Tähelepanu!" error="AMIF toetuse osakaal ei saa olla suurem kui 75%" promptTitle="Tähelepanu!" prompt="AMIF toetuse osakaal ei saa olla suurem kui 75%" sqref="J16 K27">
      <formula1>0</formula1>
      <formula2>75</formula2>
    </dataValidation>
    <dataValidation operator="equal" allowBlank="1" showErrorMessage="1" promptTitle="Tähelepanu!" prompt="AMIF tulu peab võrduma AMIF kuluga." sqref="B15 A24"/>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52"/>
  <sheetViews>
    <sheetView workbookViewId="0">
      <selection activeCell="K18" sqref="K18"/>
    </sheetView>
  </sheetViews>
  <sheetFormatPr defaultColWidth="9.140625" defaultRowHeight="15.75" x14ac:dyDescent="0.25"/>
  <cols>
    <col min="1" max="1" width="16.5703125" style="1" customWidth="1"/>
    <col min="2" max="2" width="41.85546875" style="1" customWidth="1"/>
    <col min="3" max="3" width="17.28515625" style="1" customWidth="1"/>
    <col min="4" max="4" width="19" style="1" customWidth="1"/>
    <col min="5" max="5" width="18.140625" style="1" customWidth="1"/>
    <col min="6" max="6" width="18.7109375" style="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5" s="22" customFormat="1" x14ac:dyDescent="0.25">
      <c r="A1"/>
    </row>
    <row r="2" spans="1:15" s="22" customFormat="1" x14ac:dyDescent="0.25">
      <c r="A2" s="94" t="s">
        <v>29</v>
      </c>
      <c r="B2" s="95"/>
      <c r="D2" s="41"/>
    </row>
    <row r="3" spans="1:15" x14ac:dyDescent="0.25">
      <c r="A3" s="3" t="s">
        <v>0</v>
      </c>
      <c r="J3" s="7"/>
    </row>
    <row r="4" spans="1:15" s="33" customFormat="1" x14ac:dyDescent="0.25">
      <c r="A4" s="41" t="str">
        <f>'B. Maksetaotlus'!A6</f>
        <v>Toetuse saaja:</v>
      </c>
      <c r="J4" s="40"/>
    </row>
    <row r="5" spans="1:15" s="33" customFormat="1" x14ac:dyDescent="0.25">
      <c r="A5" s="41" t="str">
        <f>'B. Maksetaotlus'!A7</f>
        <v>Projekti pealkiri:</v>
      </c>
    </row>
    <row r="6" spans="1:15" s="33" customFormat="1" x14ac:dyDescent="0.25">
      <c r="A6" s="41" t="str">
        <f>'B. Maksetaotlus'!A8</f>
        <v>Projekti tunnus:</v>
      </c>
    </row>
    <row r="7" spans="1:15" s="33" customFormat="1" x14ac:dyDescent="0.25">
      <c r="A7" s="97"/>
    </row>
    <row r="8" spans="1:15" s="33" customFormat="1" x14ac:dyDescent="0.25">
      <c r="A8" s="107"/>
      <c r="C8" s="40"/>
      <c r="D8" s="40"/>
      <c r="E8" s="40"/>
      <c r="F8" s="40"/>
      <c r="G8" s="40"/>
      <c r="H8" s="40"/>
      <c r="I8" s="40"/>
      <c r="J8" s="40"/>
      <c r="K8" s="40"/>
      <c r="L8" s="40"/>
      <c r="M8" s="40"/>
      <c r="N8" s="40"/>
      <c r="O8" s="40"/>
    </row>
    <row r="9" spans="1:15" x14ac:dyDescent="0.25">
      <c r="A9" s="172" t="s">
        <v>157</v>
      </c>
      <c r="B9" s="172"/>
      <c r="C9" s="28"/>
      <c r="D9" s="28"/>
    </row>
    <row r="10" spans="1:15" ht="47.25" x14ac:dyDescent="0.25">
      <c r="A10" s="42"/>
      <c r="B10" s="43" t="s">
        <v>15</v>
      </c>
      <c r="C10" s="44" t="s">
        <v>158</v>
      </c>
      <c r="D10" s="44" t="s">
        <v>156</v>
      </c>
      <c r="E10" s="106" t="s">
        <v>51</v>
      </c>
      <c r="F10" s="106" t="s">
        <v>51</v>
      </c>
      <c r="G10" s="29" t="s">
        <v>64</v>
      </c>
    </row>
    <row r="11" spans="1:15" x14ac:dyDescent="0.25">
      <c r="A11" s="45">
        <v>1</v>
      </c>
      <c r="B11" s="46" t="s">
        <v>3</v>
      </c>
      <c r="C11" s="71">
        <f>'A. Eelarve'!C13</f>
        <v>0</v>
      </c>
      <c r="D11" s="71">
        <f>E11+F11</f>
        <v>0</v>
      </c>
      <c r="E11" s="24">
        <f>E30*0.75</f>
        <v>0</v>
      </c>
      <c r="F11" s="24">
        <f>F30*0.75</f>
        <v>0</v>
      </c>
      <c r="G11" s="72">
        <f>'A. Eelarve'!D13</f>
        <v>0</v>
      </c>
    </row>
    <row r="12" spans="1:15" x14ac:dyDescent="0.25">
      <c r="A12" s="45">
        <v>2</v>
      </c>
      <c r="B12" s="46" t="s">
        <v>17</v>
      </c>
      <c r="C12" s="71">
        <f>'A. Eelarve'!C14</f>
        <v>0</v>
      </c>
      <c r="D12" s="71">
        <f t="shared" ref="D12:D15" si="0">E12+F12</f>
        <v>0</v>
      </c>
      <c r="E12" s="24">
        <f>E30*0.25</f>
        <v>0</v>
      </c>
      <c r="F12" s="24">
        <f>F30*0.25</f>
        <v>0</v>
      </c>
      <c r="G12" s="72">
        <f>'A. Eelarve'!D14</f>
        <v>0</v>
      </c>
      <c r="H12" s="7"/>
    </row>
    <row r="13" spans="1:15" s="22" customFormat="1" x14ac:dyDescent="0.25">
      <c r="A13" s="45">
        <v>3</v>
      </c>
      <c r="B13" s="46" t="s">
        <v>19</v>
      </c>
      <c r="C13" s="71">
        <f>'A. Eelarve'!C15</f>
        <v>0</v>
      </c>
      <c r="D13" s="71">
        <f t="shared" si="0"/>
        <v>0</v>
      </c>
      <c r="E13" s="24"/>
      <c r="F13" s="24"/>
      <c r="G13" s="72">
        <f>'A. Eelarve'!D15</f>
        <v>0</v>
      </c>
      <c r="H13" s="7"/>
    </row>
    <row r="14" spans="1:15" x14ac:dyDescent="0.25">
      <c r="A14" s="45">
        <v>4</v>
      </c>
      <c r="B14" s="46" t="s">
        <v>18</v>
      </c>
      <c r="C14" s="71">
        <f>'A. Eelarve'!C16</f>
        <v>0</v>
      </c>
      <c r="D14" s="71">
        <f t="shared" si="0"/>
        <v>0</v>
      </c>
      <c r="E14" s="24"/>
      <c r="F14" s="24"/>
      <c r="G14" s="72">
        <f>'A. Eelarve'!D16</f>
        <v>0</v>
      </c>
    </row>
    <row r="15" spans="1:15" s="22" customFormat="1" x14ac:dyDescent="0.25">
      <c r="A15" s="45">
        <v>5</v>
      </c>
      <c r="B15" s="46" t="s">
        <v>52</v>
      </c>
      <c r="C15" s="71">
        <f>'A. Eelarve'!C17</f>
        <v>0</v>
      </c>
      <c r="D15" s="71">
        <f t="shared" si="0"/>
        <v>0</v>
      </c>
      <c r="E15" s="24"/>
      <c r="F15" s="24"/>
      <c r="G15" s="72">
        <f>'A. Eelarve'!D17</f>
        <v>0</v>
      </c>
    </row>
    <row r="16" spans="1:15" x14ac:dyDescent="0.25">
      <c r="A16" s="132" t="s">
        <v>65</v>
      </c>
      <c r="B16" s="133"/>
      <c r="C16" s="53">
        <f>SUM(C11:C15)</f>
        <v>0</v>
      </c>
      <c r="D16" s="53">
        <f>SUM(D11:D15)</f>
        <v>0</v>
      </c>
      <c r="E16" s="53">
        <f>SUM(E11:E15)</f>
        <v>0</v>
      </c>
      <c r="F16" s="53">
        <f>SUM(F11:F15)</f>
        <v>0</v>
      </c>
      <c r="G16" s="30">
        <f>SUM(G11:G15)</f>
        <v>0</v>
      </c>
    </row>
    <row r="19" spans="1:10" s="22" customFormat="1" x14ac:dyDescent="0.25">
      <c r="A19" s="9" t="s">
        <v>100</v>
      </c>
      <c r="B19" s="1"/>
      <c r="C19" s="8"/>
      <c r="D19" s="7"/>
      <c r="E19" s="7"/>
      <c r="F19" s="7"/>
      <c r="G19" s="7"/>
    </row>
    <row r="20" spans="1:10" ht="78.75" customHeight="1" x14ac:dyDescent="0.25">
      <c r="A20" s="168" t="s">
        <v>1</v>
      </c>
      <c r="B20" s="168" t="s">
        <v>2</v>
      </c>
      <c r="C20" s="166" t="s">
        <v>12</v>
      </c>
      <c r="D20" s="34" t="s">
        <v>28</v>
      </c>
      <c r="E20" s="166" t="s">
        <v>51</v>
      </c>
      <c r="F20" s="166" t="s">
        <v>51</v>
      </c>
      <c r="G20" s="35" t="s">
        <v>5</v>
      </c>
    </row>
    <row r="21" spans="1:10" s="15" customFormat="1" x14ac:dyDescent="0.25">
      <c r="A21" s="169"/>
      <c r="B21" s="169"/>
      <c r="C21" s="167"/>
      <c r="D21" s="5" t="s">
        <v>4</v>
      </c>
      <c r="E21" s="167"/>
      <c r="F21" s="167"/>
      <c r="G21" s="25"/>
    </row>
    <row r="22" spans="1:10" s="15" customFormat="1" x14ac:dyDescent="0.25">
      <c r="A22" s="11" t="s">
        <v>41</v>
      </c>
      <c r="B22" s="11" t="s">
        <v>6</v>
      </c>
      <c r="C22" s="79">
        <f>'A. Eelarve'!C22</f>
        <v>0</v>
      </c>
      <c r="D22" s="79">
        <f>SUM(E22:F22)</f>
        <v>0</v>
      </c>
      <c r="E22" s="79">
        <f>'C1. Tööjõukulud'!G22</f>
        <v>0</v>
      </c>
      <c r="F22" s="79">
        <f>'C1. Tööjõukulud'!G48</f>
        <v>0</v>
      </c>
      <c r="G22" s="79">
        <f>IFERROR(ROUND(D22/C22*100,2),0)</f>
        <v>0</v>
      </c>
      <c r="J22"/>
    </row>
    <row r="23" spans="1:10" x14ac:dyDescent="0.25">
      <c r="A23" s="11" t="s">
        <v>7</v>
      </c>
      <c r="B23" s="109" t="s">
        <v>133</v>
      </c>
      <c r="C23" s="79">
        <f>'A. Eelarve'!C23</f>
        <v>0</v>
      </c>
      <c r="D23" s="79">
        <f>SUM(E23:F23)</f>
        <v>0</v>
      </c>
      <c r="E23" s="79">
        <f>'C2. Sõidu- ja lähetuskulud'!G22</f>
        <v>0</v>
      </c>
      <c r="F23" s="79">
        <f>'C2. Sõidu- ja lähetuskulud'!G40</f>
        <v>0</v>
      </c>
      <c r="G23" s="79">
        <f t="shared" ref="G23:G30" si="1">IFERROR(ROUND(D23/C23*100,2),0)</f>
        <v>0</v>
      </c>
      <c r="J23"/>
    </row>
    <row r="24" spans="1:10" s="22" customFormat="1" x14ac:dyDescent="0.25">
      <c r="A24" s="11" t="s">
        <v>9</v>
      </c>
      <c r="B24" s="12" t="s">
        <v>89</v>
      </c>
      <c r="C24" s="79">
        <f>'A. Eelarve'!C24</f>
        <v>0</v>
      </c>
      <c r="D24" s="79">
        <f>'C3. Seadmed, kinnisvara'!G22</f>
        <v>0</v>
      </c>
      <c r="E24" s="79">
        <f>'C3. Seadmed, kinnisvara'!G22</f>
        <v>0</v>
      </c>
      <c r="F24" s="79">
        <f>'C3. Seadmed, kinnisvara'!G40</f>
        <v>0</v>
      </c>
      <c r="G24" s="79">
        <f>IFERROR(ROUND(D24/C24*100,2),0)</f>
        <v>0</v>
      </c>
    </row>
    <row r="25" spans="1:10" x14ac:dyDescent="0.25">
      <c r="A25" s="11" t="s">
        <v>61</v>
      </c>
      <c r="B25" s="110" t="s">
        <v>135</v>
      </c>
      <c r="C25" s="79">
        <f>'A. Eelarve'!C25</f>
        <v>0</v>
      </c>
      <c r="D25" s="79">
        <f>' C4. EL avalikustamise kulud'!G22</f>
        <v>0</v>
      </c>
      <c r="E25" s="79">
        <f>' C4. EL avalikustamise kulud'!G22</f>
        <v>0</v>
      </c>
      <c r="F25" s="79">
        <f>' C4. EL avalikustamise kulud'!G40</f>
        <v>0</v>
      </c>
      <c r="G25" s="79">
        <f>IFERROR(ROUND(D25/C25*100,2),0)</f>
        <v>0</v>
      </c>
    </row>
    <row r="26" spans="1:10" x14ac:dyDescent="0.25">
      <c r="A26" s="11" t="s">
        <v>87</v>
      </c>
      <c r="B26" s="110" t="s">
        <v>134</v>
      </c>
      <c r="C26" s="79">
        <f>'A. Eelarve'!C26</f>
        <v>0</v>
      </c>
      <c r="D26" s="79">
        <f>' C5. Sihtrühmaga seotud kulud'!G23</f>
        <v>0</v>
      </c>
      <c r="E26" s="79">
        <f>' C5. Sihtrühmaga seotud kulud'!G23</f>
        <v>0</v>
      </c>
      <c r="F26" s="79">
        <f>' C5. Sihtrühmaga seotud kulud'!G41</f>
        <v>0</v>
      </c>
      <c r="G26" s="79">
        <f t="shared" si="1"/>
        <v>0</v>
      </c>
    </row>
    <row r="27" spans="1:10" s="22" customFormat="1" x14ac:dyDescent="0.25">
      <c r="A27" s="11" t="s">
        <v>88</v>
      </c>
      <c r="B27" s="12" t="s">
        <v>94</v>
      </c>
      <c r="C27" s="79">
        <f>'A. Eelarve'!C27</f>
        <v>0</v>
      </c>
      <c r="D27" s="79">
        <f>'C6. Muud otsesed kulud'!G22</f>
        <v>0</v>
      </c>
      <c r="E27" s="79">
        <f>'C6. Muud otsesed kulud'!G22</f>
        <v>0</v>
      </c>
      <c r="F27" s="79">
        <f>'C6. Muud otsesed kulud'!G40</f>
        <v>0</v>
      </c>
      <c r="G27" s="79">
        <f t="shared" si="1"/>
        <v>0</v>
      </c>
    </row>
    <row r="28" spans="1:10" x14ac:dyDescent="0.25">
      <c r="A28" s="13"/>
      <c r="B28" s="14" t="s">
        <v>47</v>
      </c>
      <c r="C28" s="80">
        <f>SUM(C22:C27)</f>
        <v>0</v>
      </c>
      <c r="D28" s="80">
        <f t="shared" ref="D28:G28" si="2">SUM(D22:D27)</f>
        <v>0</v>
      </c>
      <c r="E28" s="80">
        <f t="shared" si="2"/>
        <v>0</v>
      </c>
      <c r="F28" s="80">
        <f t="shared" si="2"/>
        <v>0</v>
      </c>
      <c r="G28" s="80">
        <f t="shared" si="2"/>
        <v>0</v>
      </c>
    </row>
    <row r="29" spans="1:10" x14ac:dyDescent="0.25">
      <c r="A29" s="13"/>
      <c r="B29" s="14" t="s">
        <v>14</v>
      </c>
      <c r="C29" s="80">
        <f>'A. Eelarve'!C29</f>
        <v>0</v>
      </c>
      <c r="D29" s="80">
        <v>0</v>
      </c>
      <c r="E29" s="80">
        <v>0</v>
      </c>
      <c r="F29" s="80">
        <v>0</v>
      </c>
      <c r="G29" s="80">
        <f t="shared" si="1"/>
        <v>0</v>
      </c>
    </row>
    <row r="30" spans="1:10" x14ac:dyDescent="0.25">
      <c r="A30" s="10"/>
      <c r="B30" s="11" t="s">
        <v>11</v>
      </c>
      <c r="C30" s="79">
        <f>SUM(C28:C29)</f>
        <v>0</v>
      </c>
      <c r="D30" s="79">
        <f>SUM(D28:D29)</f>
        <v>0</v>
      </c>
      <c r="E30" s="79">
        <f t="shared" ref="E30:F30" si="3">SUM(E28:E29)</f>
        <v>0</v>
      </c>
      <c r="F30" s="79">
        <f t="shared" si="3"/>
        <v>0</v>
      </c>
      <c r="G30" s="79">
        <f t="shared" si="1"/>
        <v>0</v>
      </c>
    </row>
    <row r="31" spans="1:10" x14ac:dyDescent="0.25">
      <c r="A31"/>
      <c r="B31"/>
      <c r="C31"/>
      <c r="D31"/>
      <c r="F31" s="81"/>
    </row>
    <row r="32" spans="1:10" x14ac:dyDescent="0.25">
      <c r="A32" s="22"/>
      <c r="B32" s="22"/>
      <c r="C32" s="22"/>
    </row>
    <row r="33" spans="1:6" x14ac:dyDescent="0.25">
      <c r="A33" s="19" t="s">
        <v>99</v>
      </c>
      <c r="B33" s="17"/>
      <c r="C33" s="16"/>
    </row>
    <row r="34" spans="1:6" ht="47.25" x14ac:dyDescent="0.25">
      <c r="A34" s="20"/>
      <c r="B34" s="68" t="s">
        <v>79</v>
      </c>
      <c r="C34" s="67" t="s">
        <v>78</v>
      </c>
      <c r="D34" s="26" t="s">
        <v>51</v>
      </c>
      <c r="E34" s="6" t="s">
        <v>51</v>
      </c>
    </row>
    <row r="35" spans="1:6" x14ac:dyDescent="0.25">
      <c r="A35" s="18" t="s">
        <v>30</v>
      </c>
      <c r="B35" s="82">
        <f>'A. Eelarve'!B34</f>
        <v>0</v>
      </c>
      <c r="C35" s="83">
        <f>D35+E35</f>
        <v>0</v>
      </c>
      <c r="D35" s="75">
        <v>0</v>
      </c>
      <c r="E35" s="75">
        <v>0</v>
      </c>
    </row>
    <row r="36" spans="1:6" x14ac:dyDescent="0.25">
      <c r="A36" s="18" t="s">
        <v>31</v>
      </c>
      <c r="B36" s="82">
        <f>'A. Eelarve'!B35</f>
        <v>0</v>
      </c>
      <c r="C36" s="83">
        <f t="shared" ref="C36:C37" si="4">D36+E36</f>
        <v>0</v>
      </c>
      <c r="D36" s="75">
        <v>0</v>
      </c>
      <c r="E36" s="75">
        <v>0</v>
      </c>
    </row>
    <row r="37" spans="1:6" x14ac:dyDescent="0.25">
      <c r="A37" s="18" t="s">
        <v>32</v>
      </c>
      <c r="B37" s="82">
        <f>'A. Eelarve'!B36</f>
        <v>0</v>
      </c>
      <c r="C37" s="83">
        <f t="shared" si="4"/>
        <v>0</v>
      </c>
      <c r="D37" s="75">
        <v>0</v>
      </c>
      <c r="E37" s="75">
        <v>0</v>
      </c>
    </row>
    <row r="38" spans="1:6" x14ac:dyDescent="0.25">
      <c r="A38" s="11" t="s">
        <v>20</v>
      </c>
      <c r="B38" s="84">
        <f>SUM(B35:B37)</f>
        <v>0</v>
      </c>
      <c r="C38" s="79">
        <f>SUM(C35:C37)</f>
        <v>0</v>
      </c>
      <c r="D38" s="79">
        <f>SUM(D35:D37)</f>
        <v>0</v>
      </c>
      <c r="E38" s="79">
        <f>SUM(E35:E37)</f>
        <v>0</v>
      </c>
    </row>
    <row r="40" spans="1:6" s="22" customFormat="1" x14ac:dyDescent="0.25">
      <c r="A40" s="19" t="s">
        <v>138</v>
      </c>
      <c r="B40" s="21"/>
      <c r="C40" s="16"/>
    </row>
    <row r="41" spans="1:6" s="22" customFormat="1" ht="47.25" x14ac:dyDescent="0.25">
      <c r="A41" s="20"/>
      <c r="B41" s="68" t="s">
        <v>79</v>
      </c>
      <c r="C41" s="67" t="s">
        <v>78</v>
      </c>
      <c r="D41" s="26" t="s">
        <v>51</v>
      </c>
      <c r="E41" s="6" t="s">
        <v>51</v>
      </c>
    </row>
    <row r="42" spans="1:6" s="22" customFormat="1" x14ac:dyDescent="0.25">
      <c r="A42" s="24" t="s">
        <v>21</v>
      </c>
      <c r="B42" s="82">
        <f>'A. Eelarve'!B41</f>
        <v>0</v>
      </c>
      <c r="C42" s="83">
        <f>D42+E42</f>
        <v>0</v>
      </c>
      <c r="D42" s="75">
        <v>0</v>
      </c>
      <c r="E42" s="75">
        <v>0</v>
      </c>
    </row>
    <row r="43" spans="1:6" s="22" customFormat="1" x14ac:dyDescent="0.25">
      <c r="A43" s="24" t="s">
        <v>22</v>
      </c>
      <c r="B43" s="82">
        <f>'A. Eelarve'!B42</f>
        <v>0</v>
      </c>
      <c r="C43" s="83">
        <f t="shared" ref="C43:C44" si="5">D43+E43</f>
        <v>0</v>
      </c>
      <c r="D43" s="75">
        <v>0</v>
      </c>
      <c r="E43" s="75">
        <v>0</v>
      </c>
    </row>
    <row r="44" spans="1:6" s="22" customFormat="1" x14ac:dyDescent="0.25">
      <c r="A44" s="24" t="s">
        <v>23</v>
      </c>
      <c r="B44" s="82">
        <f>'A. Eelarve'!B43</f>
        <v>0</v>
      </c>
      <c r="C44" s="83">
        <f t="shared" si="5"/>
        <v>0</v>
      </c>
      <c r="D44" s="75">
        <v>0</v>
      </c>
      <c r="E44" s="75">
        <v>0</v>
      </c>
    </row>
    <row r="45" spans="1:6" x14ac:dyDescent="0.25">
      <c r="A45" s="11" t="s">
        <v>20</v>
      </c>
      <c r="B45" s="84">
        <f>SUM(B42:B44)</f>
        <v>0</v>
      </c>
      <c r="C45" s="84">
        <f>SUM(C42:C44)</f>
        <v>0</v>
      </c>
      <c r="D45" s="79">
        <f>SUM(D42:D44)</f>
        <v>0</v>
      </c>
      <c r="E45" s="79">
        <f>SUM(E42:E44)</f>
        <v>0</v>
      </c>
    </row>
    <row r="46" spans="1:6" s="22" customFormat="1" x14ac:dyDescent="0.25">
      <c r="A46" s="91"/>
      <c r="B46" s="92"/>
      <c r="C46" s="93"/>
      <c r="D46"/>
      <c r="E46"/>
    </row>
    <row r="47" spans="1:6" x14ac:dyDescent="0.25">
      <c r="A47" s="21" t="s">
        <v>139</v>
      </c>
    </row>
    <row r="48" spans="1:6" x14ac:dyDescent="0.25">
      <c r="A48" s="170" t="s">
        <v>85</v>
      </c>
      <c r="B48" s="171"/>
      <c r="C48" s="69" t="s">
        <v>84</v>
      </c>
      <c r="D48" s="69" t="s">
        <v>53</v>
      </c>
      <c r="E48"/>
      <c r="F48"/>
    </row>
    <row r="49" spans="1:6" ht="47.25" x14ac:dyDescent="0.25">
      <c r="A49" s="23">
        <v>1</v>
      </c>
      <c r="B49" s="2" t="s">
        <v>24</v>
      </c>
      <c r="C49" s="70"/>
      <c r="D49" s="36"/>
      <c r="E49"/>
      <c r="F49"/>
    </row>
    <row r="50" spans="1:6" x14ac:dyDescent="0.25">
      <c r="A50" s="23">
        <v>2</v>
      </c>
      <c r="B50" s="24" t="s">
        <v>25</v>
      </c>
      <c r="C50" s="70"/>
      <c r="D50" s="36"/>
      <c r="E50"/>
      <c r="F50"/>
    </row>
    <row r="51" spans="1:6" ht="47.25" x14ac:dyDescent="0.25">
      <c r="A51" s="23">
        <v>3</v>
      </c>
      <c r="B51" s="2" t="s">
        <v>26</v>
      </c>
      <c r="C51" s="70"/>
      <c r="D51" s="36"/>
      <c r="E51"/>
      <c r="F51"/>
    </row>
    <row r="52" spans="1:6" ht="47.25" x14ac:dyDescent="0.25">
      <c r="A52" s="23">
        <v>4</v>
      </c>
      <c r="B52" s="2" t="s">
        <v>27</v>
      </c>
      <c r="C52" s="70"/>
      <c r="D52" s="36"/>
      <c r="E52"/>
      <c r="F52"/>
    </row>
  </sheetData>
  <sheetProtection selectLockedCells="1"/>
  <dataConsolidate/>
  <mergeCells count="8">
    <mergeCell ref="F20:F21"/>
    <mergeCell ref="A20:A21"/>
    <mergeCell ref="B20:B21"/>
    <mergeCell ref="A48:B48"/>
    <mergeCell ref="A9:B9"/>
    <mergeCell ref="A16:B16"/>
    <mergeCell ref="C20:C21"/>
    <mergeCell ref="E20:E21"/>
  </mergeCells>
  <conditionalFormatting sqref="G16">
    <cfRule type="cellIs" dxfId="18" priority="52" operator="equal">
      <formula>0</formula>
    </cfRule>
    <cfRule type="cellIs" dxfId="17" priority="70" operator="lessThan">
      <formula>100</formula>
    </cfRule>
    <cfRule type="cellIs" dxfId="16" priority="71" operator="greaterThan">
      <formula>100</formula>
    </cfRule>
  </conditionalFormatting>
  <conditionalFormatting sqref="G22 G27 G24:G25">
    <cfRule type="cellIs" dxfId="15" priority="62" operator="greaterThan">
      <formula>110</formula>
    </cfRule>
  </conditionalFormatting>
  <conditionalFormatting sqref="G30">
    <cfRule type="cellIs" dxfId="14" priority="56" operator="greaterThan">
      <formula>100</formula>
    </cfRule>
  </conditionalFormatting>
  <conditionalFormatting sqref="G23">
    <cfRule type="cellIs" dxfId="13" priority="51" operator="greaterThan">
      <formula>110</formula>
    </cfRule>
  </conditionalFormatting>
  <conditionalFormatting sqref="G26">
    <cfRule type="cellIs" dxfId="12" priority="50" operator="greaterThan">
      <formula>110</formula>
    </cfRule>
  </conditionalFormatting>
  <conditionalFormatting sqref="E29:G29">
    <cfRule type="colorScale" priority="10">
      <colorScale>
        <cfvo type="num" val="0"/>
        <cfvo type="num" val="&quot;C11*1,1&quot;"/>
        <color rgb="FFFF7128"/>
        <color theme="5"/>
      </colorScale>
    </cfRule>
    <cfRule type="cellIs" dxfId="11" priority="11" stopIfTrue="1" operator="greaterThan">
      <formula>"C11*110%"</formula>
    </cfRule>
    <cfRule type="cellIs" dxfId="10" priority="12" stopIfTrue="1" operator="greaterThan">
      <formula>D29*1.1</formula>
    </cfRule>
    <cfRule type="cellIs" dxfId="9" priority="13" stopIfTrue="1" operator="greaterThan">
      <formula>D29*1.1</formula>
    </cfRule>
    <cfRule type="cellIs" dxfId="8" priority="14" stopIfTrue="1" operator="greaterThan">
      <formula>"F11*1,1"</formula>
    </cfRule>
  </conditionalFormatting>
  <conditionalFormatting sqref="D29">
    <cfRule type="colorScale" priority="5">
      <colorScale>
        <cfvo type="num" val="0"/>
        <cfvo type="num" val="&quot;C11*1,1&quot;"/>
        <color rgb="FFFF7128"/>
        <color theme="5"/>
      </colorScale>
    </cfRule>
    <cfRule type="cellIs" dxfId="7" priority="6" stopIfTrue="1" operator="greaterThan">
      <formula>"C11*110%"</formula>
    </cfRule>
    <cfRule type="cellIs" dxfId="6" priority="7" stopIfTrue="1" operator="greaterThan">
      <formula>C29*1.1</formula>
    </cfRule>
    <cfRule type="cellIs" dxfId="5" priority="8" stopIfTrue="1" operator="greaterThan">
      <formula>C29*1.1</formula>
    </cfRule>
    <cfRule type="cellIs" dxfId="4" priority="9" stopIfTrue="1" operator="greaterThan">
      <formula>"F11*1,1"</formula>
    </cfRule>
  </conditionalFormatting>
  <conditionalFormatting sqref="D45">
    <cfRule type="cellIs" dxfId="3" priority="3" operator="equal">
      <formula>0</formula>
    </cfRule>
    <cfRule type="cellIs" dxfId="2" priority="4" operator="notEqual">
      <formula>$F$30</formula>
    </cfRule>
  </conditionalFormatting>
  <conditionalFormatting sqref="E45">
    <cfRule type="cellIs" dxfId="1" priority="1" operator="equal">
      <formula>0</formula>
    </cfRule>
    <cfRule type="cellIs" dxfId="0" priority="2" operator="notEqual">
      <formula>$F$30</formula>
    </cfRule>
  </conditionalFormatting>
  <dataValidations xWindow="399" yWindow="519" count="6">
    <dataValidation errorStyle="warning" operator="equal" allowBlank="1" showInputMessage="1" showErrorMessage="1" promptTitle="Tähelepanu!" prompt="Tööjõukulud peavad võrduma töölehel &quot;Tööjõukulud&quot; saadud summaga." sqref="D22:D23"/>
    <dataValidation type="decimal" operator="equal" allowBlank="1" showInputMessage="1" showErrorMessage="1" errorTitle="Tähelepanu!" error="Tervik peab olema 100%" promptTitle="Tähelepanu!" prompt="Osakaalude summa peab olema 100%" sqref="G16">
      <formula1>100</formula1>
    </dataValidation>
    <dataValidation type="decimal" allowBlank="1" showInputMessage="1" showErrorMessage="1" errorTitle="Tähelepanu!" error="AMIF toetuse osakaal ei saa olla suurem kui 75%" promptTitle="Tähelepanu!" prompt="AMIF toetuse osakaal ei saa olla suurem kui 75%" sqref="G11:G15">
      <formula1>0</formula1>
      <formula2>75</formula2>
    </dataValidation>
    <dataValidation operator="equal" allowBlank="1" showErrorMessage="1" promptTitle="Tähelepanu!" prompt="AMIF tulu peab võrduma AMIF kuluga." sqref="B10"/>
    <dataValidation allowBlank="1" showInputMessage="1" showErrorMessage="1" promptTitle="Tähelepanu!" prompt="Kulud meetmete lõikes kokku peab olema võrdne projekti kulud kokku." sqref="C46"/>
    <dataValidation type="list" allowBlank="1" showInputMessage="1" showErrorMessage="1" errorTitle="Tähelepanu!" error="Vali sobiv vastus" promptTitle="Tähelepanu!" prompt="Vali sobiv vastus" sqref="C49:C52">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9"/>
  <sheetViews>
    <sheetView workbookViewId="0">
      <selection activeCell="J44" sqref="J44"/>
    </sheetView>
  </sheetViews>
  <sheetFormatPr defaultColWidth="9.140625" defaultRowHeight="15.75" x14ac:dyDescent="0.25"/>
  <cols>
    <col min="1" max="1" width="9.5703125" style="22" bestFit="1" customWidth="1"/>
    <col min="2" max="2" width="18.28515625" style="22" customWidth="1"/>
    <col min="3" max="3" width="25.5703125" style="22" customWidth="1"/>
    <col min="4" max="4" width="16.7109375" style="16" customWidth="1"/>
    <col min="5" max="5" width="15.7109375" style="16" customWidth="1"/>
    <col min="6" max="6" width="15.42578125" style="22" customWidth="1"/>
    <col min="7" max="7" width="9.85546875" style="22" bestFit="1" customWidth="1"/>
    <col min="8" max="16384" width="9.140625" style="22"/>
  </cols>
  <sheetData>
    <row r="1" spans="1:7" x14ac:dyDescent="0.25">
      <c r="A1" s="3" t="s">
        <v>80</v>
      </c>
      <c r="B1" s="3"/>
    </row>
    <row r="2" spans="1:7" x14ac:dyDescent="0.25">
      <c r="A2" s="3"/>
      <c r="B2" s="3"/>
    </row>
    <row r="3" spans="1:7" x14ac:dyDescent="0.25">
      <c r="A3" s="99" t="s">
        <v>129</v>
      </c>
    </row>
    <row r="4" spans="1:7" x14ac:dyDescent="0.25">
      <c r="A4" s="20"/>
      <c r="B4" s="175" t="s">
        <v>153</v>
      </c>
      <c r="C4" s="175"/>
      <c r="D4" s="175"/>
      <c r="E4" s="175"/>
      <c r="F4" s="175"/>
      <c r="G4" s="176" t="s">
        <v>16</v>
      </c>
    </row>
    <row r="5" spans="1:7" ht="31.5" x14ac:dyDescent="0.25">
      <c r="A5" s="113" t="s">
        <v>1</v>
      </c>
      <c r="B5" s="6" t="s">
        <v>54</v>
      </c>
      <c r="C5" s="6" t="s">
        <v>55</v>
      </c>
      <c r="D5" s="6" t="s">
        <v>56</v>
      </c>
      <c r="E5" s="6" t="s">
        <v>57</v>
      </c>
      <c r="F5" s="6" t="s">
        <v>58</v>
      </c>
      <c r="G5" s="176"/>
    </row>
    <row r="6" spans="1:7" s="33" customFormat="1" x14ac:dyDescent="0.25">
      <c r="A6" s="100" t="s">
        <v>107</v>
      </c>
      <c r="B6" s="100"/>
      <c r="C6" s="100"/>
      <c r="D6" s="101"/>
      <c r="E6" s="101"/>
      <c r="F6" s="100"/>
      <c r="G6" s="102"/>
    </row>
    <row r="7" spans="1:7" s="33" customFormat="1" x14ac:dyDescent="0.25">
      <c r="A7" s="100" t="s">
        <v>111</v>
      </c>
      <c r="B7" s="100"/>
      <c r="C7" s="100"/>
      <c r="D7" s="101"/>
      <c r="E7" s="101"/>
      <c r="F7" s="100"/>
      <c r="G7" s="102"/>
    </row>
    <row r="8" spans="1:7" s="33" customFormat="1" x14ac:dyDescent="0.25">
      <c r="A8" s="103" t="s">
        <v>112</v>
      </c>
      <c r="B8" s="100" t="s">
        <v>117</v>
      </c>
      <c r="C8" s="100" t="s">
        <v>109</v>
      </c>
      <c r="D8" s="104" t="s">
        <v>110</v>
      </c>
      <c r="E8" s="101">
        <v>42425</v>
      </c>
      <c r="F8" s="100" t="s">
        <v>114</v>
      </c>
      <c r="G8" s="102"/>
    </row>
    <row r="9" spans="1:7" s="33" customFormat="1" ht="63" x14ac:dyDescent="0.25">
      <c r="A9" s="100" t="s">
        <v>113</v>
      </c>
      <c r="B9" s="100" t="s">
        <v>108</v>
      </c>
      <c r="C9" s="100" t="s">
        <v>109</v>
      </c>
      <c r="D9" s="104" t="s">
        <v>110</v>
      </c>
      <c r="E9" s="101">
        <v>42425</v>
      </c>
      <c r="F9" s="105" t="s">
        <v>115</v>
      </c>
      <c r="G9" s="102"/>
    </row>
    <row r="10" spans="1:7" s="33" customFormat="1" x14ac:dyDescent="0.25">
      <c r="A10" s="100" t="s">
        <v>116</v>
      </c>
      <c r="B10" s="100"/>
      <c r="C10" s="100"/>
      <c r="D10" s="104"/>
      <c r="E10" s="101"/>
      <c r="F10" s="105"/>
      <c r="G10" s="102"/>
    </row>
    <row r="11" spans="1:7" s="33" customFormat="1" x14ac:dyDescent="0.25">
      <c r="A11" s="100" t="s">
        <v>122</v>
      </c>
      <c r="B11" s="100" t="s">
        <v>108</v>
      </c>
      <c r="C11" s="100" t="s">
        <v>109</v>
      </c>
      <c r="D11" s="104" t="s">
        <v>110</v>
      </c>
      <c r="E11" s="101">
        <v>42425</v>
      </c>
      <c r="F11" s="100" t="s">
        <v>114</v>
      </c>
      <c r="G11" s="102"/>
    </row>
    <row r="12" spans="1:7" s="33" customFormat="1" ht="63" x14ac:dyDescent="0.25">
      <c r="A12" s="100" t="s">
        <v>154</v>
      </c>
      <c r="B12" s="100" t="s">
        <v>108</v>
      </c>
      <c r="C12" s="100" t="s">
        <v>109</v>
      </c>
      <c r="D12" s="104" t="s">
        <v>110</v>
      </c>
      <c r="E12" s="101">
        <v>42425</v>
      </c>
      <c r="F12" s="105" t="s">
        <v>115</v>
      </c>
      <c r="G12" s="102"/>
    </row>
    <row r="13" spans="1:7" s="33" customFormat="1" x14ac:dyDescent="0.25">
      <c r="A13" s="31"/>
      <c r="B13" s="31"/>
      <c r="C13" s="31"/>
      <c r="D13" s="32"/>
      <c r="E13" s="31"/>
      <c r="F13" s="31"/>
      <c r="G13" s="75"/>
    </row>
    <row r="14" spans="1:7" s="33" customFormat="1" x14ac:dyDescent="0.25">
      <c r="A14" s="31"/>
      <c r="B14" s="31"/>
      <c r="C14" s="31"/>
      <c r="D14" s="32"/>
      <c r="E14" s="31"/>
      <c r="F14" s="31"/>
      <c r="G14" s="75"/>
    </row>
    <row r="15" spans="1:7" s="33" customFormat="1" x14ac:dyDescent="0.25">
      <c r="A15" s="31"/>
      <c r="B15" s="31"/>
      <c r="C15" s="31"/>
      <c r="D15" s="32"/>
      <c r="E15" s="31"/>
      <c r="F15" s="31"/>
      <c r="G15" s="75"/>
    </row>
    <row r="16" spans="1:7" s="33" customFormat="1" x14ac:dyDescent="0.25">
      <c r="A16" s="31"/>
      <c r="B16" s="31"/>
      <c r="C16" s="31"/>
      <c r="D16" s="32"/>
      <c r="E16" s="31"/>
      <c r="F16" s="31"/>
      <c r="G16" s="75"/>
    </row>
    <row r="17" spans="1:7" s="33" customFormat="1" x14ac:dyDescent="0.25">
      <c r="A17" s="31"/>
      <c r="B17" s="31"/>
      <c r="C17" s="31"/>
      <c r="D17" s="32"/>
      <c r="E17" s="31"/>
      <c r="F17" s="31"/>
      <c r="G17" s="75"/>
    </row>
    <row r="18" spans="1:7" s="33" customFormat="1" x14ac:dyDescent="0.25">
      <c r="A18" s="31"/>
      <c r="B18" s="31"/>
      <c r="C18" s="31"/>
      <c r="D18" s="32"/>
      <c r="E18" s="31"/>
      <c r="F18" s="31"/>
      <c r="G18" s="75"/>
    </row>
    <row r="19" spans="1:7" s="33" customFormat="1" x14ac:dyDescent="0.25">
      <c r="A19" s="31"/>
      <c r="B19" s="31"/>
      <c r="C19" s="31"/>
      <c r="D19" s="32"/>
      <c r="E19" s="31"/>
      <c r="F19" s="31"/>
      <c r="G19" s="75"/>
    </row>
    <row r="20" spans="1:7" s="33" customFormat="1" x14ac:dyDescent="0.25">
      <c r="A20" s="31"/>
      <c r="B20" s="31"/>
      <c r="C20" s="31"/>
      <c r="D20" s="32"/>
      <c r="E20" s="31"/>
      <c r="F20" s="31"/>
      <c r="G20" s="75"/>
    </row>
    <row r="21" spans="1:7" s="33" customFormat="1" x14ac:dyDescent="0.25">
      <c r="A21" s="31"/>
      <c r="B21" s="31"/>
      <c r="C21" s="31"/>
      <c r="D21" s="32"/>
      <c r="E21" s="31"/>
      <c r="F21" s="31"/>
      <c r="G21" s="75"/>
    </row>
    <row r="22" spans="1:7" s="33" customFormat="1" x14ac:dyDescent="0.25">
      <c r="A22" s="31"/>
      <c r="B22" s="31"/>
      <c r="C22" s="31"/>
      <c r="D22" s="32"/>
      <c r="E22" s="31"/>
      <c r="F22" s="31"/>
      <c r="G22" s="75"/>
    </row>
    <row r="23" spans="1:7" s="33" customFormat="1" x14ac:dyDescent="0.25">
      <c r="A23" s="31"/>
      <c r="B23" s="31"/>
      <c r="C23" s="31"/>
      <c r="D23" s="32"/>
      <c r="E23" s="31"/>
      <c r="F23" s="31"/>
      <c r="G23" s="75"/>
    </row>
    <row r="24" spans="1:7" s="33" customFormat="1" x14ac:dyDescent="0.25">
      <c r="A24" s="31"/>
      <c r="B24" s="31"/>
      <c r="C24" s="31"/>
      <c r="D24" s="32"/>
      <c r="E24" s="31"/>
      <c r="F24" s="31"/>
      <c r="G24" s="75"/>
    </row>
    <row r="25" spans="1:7" s="33" customFormat="1" x14ac:dyDescent="0.25">
      <c r="A25" s="31"/>
      <c r="B25" s="31"/>
      <c r="C25" s="31"/>
      <c r="D25" s="32"/>
      <c r="E25" s="31"/>
      <c r="F25" s="31"/>
      <c r="G25" s="75"/>
    </row>
    <row r="26" spans="1:7" s="33" customFormat="1" x14ac:dyDescent="0.25">
      <c r="A26" s="31"/>
      <c r="B26" s="31"/>
      <c r="C26" s="31"/>
      <c r="D26" s="32"/>
      <c r="E26" s="31"/>
      <c r="F26" s="31"/>
      <c r="G26" s="75"/>
    </row>
    <row r="27" spans="1:7" s="33" customFormat="1" x14ac:dyDescent="0.25">
      <c r="A27" s="31"/>
      <c r="B27" s="31"/>
      <c r="C27" s="31"/>
      <c r="D27" s="32"/>
      <c r="E27" s="32"/>
      <c r="F27" s="31"/>
      <c r="G27" s="75"/>
    </row>
    <row r="28" spans="1:7" s="33" customFormat="1" x14ac:dyDescent="0.25">
      <c r="A28" s="31"/>
      <c r="B28" s="31"/>
      <c r="C28" s="31"/>
      <c r="D28" s="32"/>
      <c r="E28" s="32"/>
      <c r="F28" s="31"/>
      <c r="G28" s="75"/>
    </row>
    <row r="29" spans="1:7" x14ac:dyDescent="0.25">
      <c r="A29" s="177" t="s">
        <v>59</v>
      </c>
      <c r="B29" s="178"/>
      <c r="C29" s="178"/>
      <c r="D29" s="178"/>
      <c r="E29" s="178"/>
      <c r="F29" s="179"/>
      <c r="G29" s="85">
        <f>SUM(G6:G28)</f>
        <v>0</v>
      </c>
    </row>
    <row r="30" spans="1:7" s="33" customFormat="1" x14ac:dyDescent="0.25">
      <c r="A30" s="31"/>
      <c r="B30" s="31"/>
      <c r="C30" s="31"/>
      <c r="D30" s="32"/>
      <c r="E30" s="32"/>
      <c r="F30" s="31"/>
      <c r="G30" s="75"/>
    </row>
    <row r="31" spans="1:7" s="33" customFormat="1" x14ac:dyDescent="0.25">
      <c r="A31" s="31"/>
      <c r="B31" s="31"/>
      <c r="C31" s="31"/>
      <c r="D31" s="32"/>
      <c r="E31" s="31"/>
      <c r="F31" s="31"/>
      <c r="G31" s="75"/>
    </row>
    <row r="32" spans="1:7" s="33" customFormat="1" x14ac:dyDescent="0.25">
      <c r="A32" s="31"/>
      <c r="B32" s="31"/>
      <c r="C32" s="31"/>
      <c r="D32" s="32"/>
      <c r="E32" s="31"/>
      <c r="F32" s="31"/>
      <c r="G32" s="75"/>
    </row>
    <row r="33" spans="1:7" s="33" customFormat="1" x14ac:dyDescent="0.25">
      <c r="A33" s="31"/>
      <c r="B33" s="31"/>
      <c r="C33" s="31"/>
      <c r="D33" s="32"/>
      <c r="E33" s="32"/>
      <c r="F33" s="31"/>
      <c r="G33" s="75"/>
    </row>
    <row r="34" spans="1:7" s="33" customFormat="1" x14ac:dyDescent="0.25">
      <c r="A34" s="31"/>
      <c r="B34" s="31"/>
      <c r="C34" s="31"/>
      <c r="D34" s="32"/>
      <c r="E34" s="31"/>
      <c r="F34" s="31"/>
      <c r="G34" s="75"/>
    </row>
    <row r="35" spans="1:7" s="33" customFormat="1" x14ac:dyDescent="0.25">
      <c r="A35" s="31"/>
      <c r="B35" s="31"/>
      <c r="C35" s="31"/>
      <c r="D35" s="32"/>
      <c r="E35" s="31"/>
      <c r="F35" s="31"/>
      <c r="G35" s="75"/>
    </row>
    <row r="36" spans="1:7" s="33" customFormat="1" x14ac:dyDescent="0.25">
      <c r="A36" s="31"/>
      <c r="B36" s="31"/>
      <c r="C36" s="31"/>
      <c r="D36" s="32"/>
      <c r="E36" s="31"/>
      <c r="F36" s="31"/>
      <c r="G36" s="75"/>
    </row>
    <row r="37" spans="1:7" s="33" customFormat="1" x14ac:dyDescent="0.25">
      <c r="A37" s="31"/>
      <c r="B37" s="31"/>
      <c r="C37" s="31"/>
      <c r="D37" s="32"/>
      <c r="E37" s="31"/>
      <c r="F37" s="31"/>
      <c r="G37" s="75"/>
    </row>
    <row r="38" spans="1:7" s="33" customFormat="1" x14ac:dyDescent="0.25">
      <c r="A38" s="31"/>
      <c r="B38" s="31"/>
      <c r="C38" s="31"/>
      <c r="D38" s="32"/>
      <c r="E38" s="31"/>
      <c r="F38" s="31"/>
      <c r="G38" s="75"/>
    </row>
    <row r="39" spans="1:7" s="33" customFormat="1" x14ac:dyDescent="0.25">
      <c r="A39" s="31"/>
      <c r="B39" s="31"/>
      <c r="C39" s="31"/>
      <c r="D39" s="32"/>
      <c r="E39" s="31"/>
      <c r="F39" s="31"/>
      <c r="G39" s="75"/>
    </row>
    <row r="40" spans="1:7" s="33" customFormat="1" x14ac:dyDescent="0.25">
      <c r="A40" s="31"/>
      <c r="B40" s="31"/>
      <c r="C40" s="31"/>
      <c r="D40" s="32"/>
      <c r="E40" s="31"/>
      <c r="F40" s="31"/>
      <c r="G40" s="75"/>
    </row>
    <row r="41" spans="1:7" s="33" customFormat="1" x14ac:dyDescent="0.25">
      <c r="A41" s="31"/>
      <c r="B41" s="31"/>
      <c r="C41" s="31"/>
      <c r="D41" s="32"/>
      <c r="E41" s="31"/>
      <c r="F41" s="31"/>
      <c r="G41" s="75"/>
    </row>
    <row r="42" spans="1:7" s="33" customFormat="1" x14ac:dyDescent="0.25">
      <c r="A42" s="31"/>
      <c r="B42" s="31"/>
      <c r="C42" s="31"/>
      <c r="D42" s="32"/>
      <c r="E42" s="31"/>
      <c r="F42" s="31"/>
      <c r="G42" s="75"/>
    </row>
    <row r="43" spans="1:7" s="33" customFormat="1" x14ac:dyDescent="0.25">
      <c r="A43" s="31"/>
      <c r="B43" s="31"/>
      <c r="C43" s="31"/>
      <c r="D43" s="32"/>
      <c r="E43" s="31"/>
      <c r="F43" s="31"/>
      <c r="G43" s="75"/>
    </row>
    <row r="44" spans="1:7" s="33" customFormat="1" x14ac:dyDescent="0.25">
      <c r="A44" s="31"/>
      <c r="B44" s="31"/>
      <c r="C44" s="31"/>
      <c r="D44" s="32"/>
      <c r="E44" s="31"/>
      <c r="F44" s="31"/>
      <c r="G44" s="75"/>
    </row>
    <row r="45" spans="1:7" s="33" customFormat="1" x14ac:dyDescent="0.25">
      <c r="A45" s="31"/>
      <c r="B45" s="31"/>
      <c r="C45" s="31"/>
      <c r="D45" s="32"/>
      <c r="E45" s="31"/>
      <c r="F45" s="31"/>
      <c r="G45" s="75"/>
    </row>
    <row r="46" spans="1:7" s="33" customFormat="1" x14ac:dyDescent="0.25">
      <c r="A46" s="31"/>
      <c r="B46" s="31"/>
      <c r="C46" s="31"/>
      <c r="D46" s="32"/>
      <c r="E46" s="31"/>
      <c r="F46" s="31"/>
      <c r="G46" s="75"/>
    </row>
    <row r="47" spans="1:7" s="33" customFormat="1" x14ac:dyDescent="0.25">
      <c r="A47" s="31"/>
      <c r="B47" s="31"/>
      <c r="C47" s="31"/>
      <c r="D47" s="32"/>
      <c r="E47" s="32"/>
      <c r="F47" s="31"/>
      <c r="G47" s="75"/>
    </row>
    <row r="48" spans="1:7" x14ac:dyDescent="0.25">
      <c r="A48" s="177" t="s">
        <v>59</v>
      </c>
      <c r="B48" s="178"/>
      <c r="C48" s="178"/>
      <c r="D48" s="178"/>
      <c r="E48" s="178"/>
      <c r="F48" s="179"/>
      <c r="G48" s="85">
        <f>SUM(G30:G47)</f>
        <v>0</v>
      </c>
    </row>
    <row r="49" spans="1:7" x14ac:dyDescent="0.25">
      <c r="A49" s="173" t="s">
        <v>66</v>
      </c>
      <c r="B49" s="173"/>
      <c r="C49" s="174"/>
      <c r="D49" s="20"/>
      <c r="E49" s="20"/>
      <c r="F49" s="20"/>
      <c r="G49" s="85">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workbookViewId="0">
      <selection activeCell="J24" sqref="J24"/>
    </sheetView>
  </sheetViews>
  <sheetFormatPr defaultColWidth="9.140625" defaultRowHeight="15.75" x14ac:dyDescent="0.25"/>
  <cols>
    <col min="1" max="1" width="9.140625" style="1"/>
    <col min="2" max="2" width="18.28515625" style="22" customWidth="1"/>
    <col min="3" max="3" width="13.85546875" style="1" customWidth="1"/>
    <col min="4" max="4" width="9.7109375" customWidth="1"/>
    <col min="5" max="5" width="15.7109375" customWidth="1"/>
    <col min="6" max="6" width="37.7109375" style="22" customWidth="1"/>
    <col min="7" max="16384" width="9.140625" style="1"/>
  </cols>
  <sheetData>
    <row r="1" spans="1:7" x14ac:dyDescent="0.25">
      <c r="A1" s="3" t="s">
        <v>130</v>
      </c>
      <c r="B1" s="3"/>
    </row>
    <row r="2" spans="1:7" x14ac:dyDescent="0.25">
      <c r="A2" s="99" t="s">
        <v>128</v>
      </c>
    </row>
    <row r="3" spans="1:7" x14ac:dyDescent="0.25">
      <c r="A3" s="4"/>
      <c r="B3" s="175" t="s">
        <v>153</v>
      </c>
      <c r="C3" s="175"/>
      <c r="D3" s="175"/>
      <c r="E3" s="175"/>
      <c r="F3" s="175"/>
      <c r="G3" s="176" t="s">
        <v>16</v>
      </c>
    </row>
    <row r="4" spans="1:7" ht="47.25" x14ac:dyDescent="0.25">
      <c r="A4" s="113" t="s">
        <v>1</v>
      </c>
      <c r="B4" s="6" t="s">
        <v>54</v>
      </c>
      <c r="C4" s="6" t="s">
        <v>55</v>
      </c>
      <c r="D4" s="6" t="s">
        <v>56</v>
      </c>
      <c r="E4" s="6" t="s">
        <v>57</v>
      </c>
      <c r="F4" s="6" t="s">
        <v>58</v>
      </c>
      <c r="G4" s="176"/>
    </row>
    <row r="5" spans="1:7" s="33" customFormat="1" x14ac:dyDescent="0.25">
      <c r="A5" s="100" t="s">
        <v>107</v>
      </c>
      <c r="B5" s="100"/>
      <c r="C5" s="100"/>
      <c r="D5" s="101"/>
      <c r="E5" s="101"/>
      <c r="F5" s="100"/>
      <c r="G5" s="75"/>
    </row>
    <row r="6" spans="1:7" s="33" customFormat="1" x14ac:dyDescent="0.25">
      <c r="A6" s="100" t="s">
        <v>149</v>
      </c>
      <c r="B6" s="100"/>
      <c r="C6" s="100"/>
      <c r="D6" s="101"/>
      <c r="E6" s="101"/>
      <c r="F6" s="100"/>
      <c r="G6" s="75"/>
    </row>
    <row r="7" spans="1:7" s="33" customFormat="1" ht="47.25" x14ac:dyDescent="0.25">
      <c r="A7" s="103" t="s">
        <v>112</v>
      </c>
      <c r="B7" s="100" t="s">
        <v>150</v>
      </c>
      <c r="C7" s="100" t="s">
        <v>120</v>
      </c>
      <c r="D7" s="104" t="s">
        <v>151</v>
      </c>
      <c r="E7" s="101">
        <v>43156</v>
      </c>
      <c r="F7" s="105" t="s">
        <v>152</v>
      </c>
      <c r="G7" s="126"/>
    </row>
    <row r="8" spans="1:7" s="33" customFormat="1" x14ac:dyDescent="0.25">
      <c r="A8" s="31"/>
      <c r="B8" s="31"/>
      <c r="C8" s="31"/>
      <c r="D8" s="31"/>
      <c r="E8" s="31"/>
      <c r="F8" s="31"/>
      <c r="G8" s="75"/>
    </row>
    <row r="9" spans="1:7" s="33" customFormat="1" x14ac:dyDescent="0.25">
      <c r="A9" s="31"/>
      <c r="B9" s="31"/>
      <c r="C9" s="31"/>
      <c r="D9" s="31"/>
      <c r="E9" s="31"/>
      <c r="F9" s="31"/>
      <c r="G9" s="75"/>
    </row>
    <row r="10" spans="1:7" s="33" customFormat="1" x14ac:dyDescent="0.25">
      <c r="A10" s="31"/>
      <c r="B10" s="31"/>
      <c r="C10" s="31"/>
      <c r="D10" s="31"/>
      <c r="E10" s="31"/>
      <c r="F10" s="31"/>
      <c r="G10" s="75"/>
    </row>
    <row r="11" spans="1:7" s="33" customFormat="1" x14ac:dyDescent="0.25">
      <c r="A11" s="31"/>
      <c r="B11" s="31"/>
      <c r="C11" s="31"/>
      <c r="D11" s="31"/>
      <c r="E11" s="31"/>
      <c r="F11" s="31"/>
      <c r="G11" s="75"/>
    </row>
    <row r="12" spans="1:7" s="33" customFormat="1" x14ac:dyDescent="0.25">
      <c r="A12" s="31"/>
      <c r="B12" s="31"/>
      <c r="C12" s="31"/>
      <c r="D12" s="31"/>
      <c r="E12" s="31"/>
      <c r="F12" s="31"/>
      <c r="G12" s="75"/>
    </row>
    <row r="13" spans="1:7" s="33" customFormat="1" x14ac:dyDescent="0.25">
      <c r="A13" s="31"/>
      <c r="B13" s="31"/>
      <c r="C13" s="31"/>
      <c r="D13" s="31"/>
      <c r="E13" s="31"/>
      <c r="F13" s="31"/>
      <c r="G13" s="75"/>
    </row>
    <row r="14" spans="1:7" s="33" customFormat="1" x14ac:dyDescent="0.25">
      <c r="A14" s="31"/>
      <c r="B14" s="31"/>
      <c r="C14" s="31"/>
      <c r="D14" s="31"/>
      <c r="E14" s="31"/>
      <c r="F14" s="31"/>
      <c r="G14" s="75"/>
    </row>
    <row r="15" spans="1:7" s="33" customFormat="1" x14ac:dyDescent="0.25">
      <c r="A15" s="31"/>
      <c r="B15" s="31"/>
      <c r="C15" s="31"/>
      <c r="D15" s="31"/>
      <c r="E15" s="31"/>
      <c r="F15" s="31"/>
      <c r="G15" s="75"/>
    </row>
    <row r="16" spans="1:7" s="33" customFormat="1" x14ac:dyDescent="0.25">
      <c r="A16" s="31"/>
      <c r="B16" s="31"/>
      <c r="C16" s="31"/>
      <c r="D16" s="31"/>
      <c r="E16" s="31"/>
      <c r="F16" s="31"/>
      <c r="G16" s="75"/>
    </row>
    <row r="17" spans="1:7" s="33" customFormat="1" x14ac:dyDescent="0.25">
      <c r="A17" s="31"/>
      <c r="B17" s="31"/>
      <c r="C17" s="31"/>
      <c r="D17" s="31"/>
      <c r="E17" s="31"/>
      <c r="F17" s="31"/>
      <c r="G17" s="75"/>
    </row>
    <row r="18" spans="1:7" s="33" customFormat="1" x14ac:dyDescent="0.25">
      <c r="A18" s="31"/>
      <c r="B18" s="31"/>
      <c r="C18" s="31"/>
      <c r="D18" s="31"/>
      <c r="E18" s="31"/>
      <c r="F18" s="31"/>
      <c r="G18" s="75"/>
    </row>
    <row r="19" spans="1:7" s="33" customFormat="1" x14ac:dyDescent="0.25">
      <c r="A19" s="31"/>
      <c r="B19" s="31"/>
      <c r="C19" s="31"/>
      <c r="D19" s="31"/>
      <c r="E19" s="31"/>
      <c r="F19" s="31"/>
      <c r="G19" s="75"/>
    </row>
    <row r="20" spans="1:7" s="33" customFormat="1" x14ac:dyDescent="0.25">
      <c r="A20" s="31"/>
      <c r="B20" s="31"/>
      <c r="C20" s="31"/>
      <c r="D20" s="31"/>
      <c r="E20" s="31"/>
      <c r="F20" s="31"/>
      <c r="G20" s="75"/>
    </row>
    <row r="21" spans="1:7" s="33" customFormat="1" x14ac:dyDescent="0.25">
      <c r="A21" s="31"/>
      <c r="B21" s="31"/>
      <c r="C21" s="31"/>
      <c r="D21" s="31"/>
      <c r="E21" s="32"/>
      <c r="F21" s="31"/>
      <c r="G21" s="75"/>
    </row>
    <row r="22" spans="1:7" x14ac:dyDescent="0.25">
      <c r="A22" s="177" t="s">
        <v>59</v>
      </c>
      <c r="B22" s="178"/>
      <c r="C22" s="178"/>
      <c r="D22" s="178"/>
      <c r="E22" s="178"/>
      <c r="F22" s="179"/>
      <c r="G22" s="85">
        <f>SUM(G5:G21)</f>
        <v>0</v>
      </c>
    </row>
    <row r="23" spans="1:7" s="33" customFormat="1" x14ac:dyDescent="0.25">
      <c r="A23" s="31"/>
      <c r="B23" s="31"/>
      <c r="C23" s="31"/>
      <c r="D23" s="31"/>
      <c r="E23" s="32"/>
      <c r="F23" s="31"/>
      <c r="G23" s="75"/>
    </row>
    <row r="24" spans="1:7" s="33" customFormat="1" x14ac:dyDescent="0.25">
      <c r="A24" s="31"/>
      <c r="B24" s="31"/>
      <c r="C24" s="31"/>
      <c r="D24" s="31"/>
      <c r="E24" s="31"/>
      <c r="F24" s="31"/>
      <c r="G24" s="75"/>
    </row>
    <row r="25" spans="1:7" s="33" customFormat="1" x14ac:dyDescent="0.25">
      <c r="A25" s="31"/>
      <c r="B25" s="31"/>
      <c r="C25" s="31"/>
      <c r="D25" s="31"/>
      <c r="E25" s="31"/>
      <c r="F25" s="31"/>
      <c r="G25" s="75"/>
    </row>
    <row r="26" spans="1:7" s="33" customFormat="1" x14ac:dyDescent="0.25">
      <c r="A26" s="31"/>
      <c r="B26" s="31"/>
      <c r="C26" s="31"/>
      <c r="D26" s="31"/>
      <c r="E26" s="31"/>
      <c r="F26" s="31"/>
      <c r="G26" s="75"/>
    </row>
    <row r="27" spans="1:7" s="33" customFormat="1" x14ac:dyDescent="0.25">
      <c r="A27" s="31"/>
      <c r="B27" s="31"/>
      <c r="C27" s="31"/>
      <c r="D27" s="31"/>
      <c r="E27" s="31"/>
      <c r="F27" s="31"/>
      <c r="G27" s="75"/>
    </row>
    <row r="28" spans="1:7" s="33" customFormat="1" x14ac:dyDescent="0.25">
      <c r="A28" s="31"/>
      <c r="B28" s="31"/>
      <c r="C28" s="31"/>
      <c r="D28" s="31"/>
      <c r="E28" s="31"/>
      <c r="F28" s="31"/>
      <c r="G28" s="75"/>
    </row>
    <row r="29" spans="1:7" s="33" customFormat="1" x14ac:dyDescent="0.25">
      <c r="A29" s="31"/>
      <c r="B29" s="31"/>
      <c r="C29" s="31"/>
      <c r="D29" s="31"/>
      <c r="E29" s="31"/>
      <c r="F29" s="31"/>
      <c r="G29" s="75"/>
    </row>
    <row r="30" spans="1:7" s="33" customFormat="1" x14ac:dyDescent="0.25">
      <c r="A30" s="31"/>
      <c r="B30" s="31"/>
      <c r="C30" s="31"/>
      <c r="D30" s="31"/>
      <c r="E30" s="31"/>
      <c r="F30" s="31"/>
      <c r="G30" s="75"/>
    </row>
    <row r="31" spans="1:7" s="33" customFormat="1" x14ac:dyDescent="0.25">
      <c r="A31" s="31"/>
      <c r="B31" s="31"/>
      <c r="C31" s="31"/>
      <c r="D31" s="31"/>
      <c r="E31" s="31"/>
      <c r="F31" s="31"/>
      <c r="G31" s="75"/>
    </row>
    <row r="32" spans="1:7" s="33" customFormat="1" x14ac:dyDescent="0.25">
      <c r="A32" s="31"/>
      <c r="B32" s="31"/>
      <c r="C32" s="31"/>
      <c r="D32" s="31"/>
      <c r="E32" s="31"/>
      <c r="F32" s="31"/>
      <c r="G32" s="75"/>
    </row>
    <row r="33" spans="1:7" s="33" customFormat="1" x14ac:dyDescent="0.25">
      <c r="A33" s="31"/>
      <c r="B33" s="31"/>
      <c r="C33" s="31"/>
      <c r="D33" s="31"/>
      <c r="E33" s="31"/>
      <c r="F33" s="31"/>
      <c r="G33" s="75"/>
    </row>
    <row r="34" spans="1:7" s="33" customFormat="1" x14ac:dyDescent="0.25">
      <c r="A34" s="31"/>
      <c r="B34" s="31"/>
      <c r="C34" s="31"/>
      <c r="D34" s="31"/>
      <c r="E34" s="31"/>
      <c r="F34" s="31"/>
      <c r="G34" s="75"/>
    </row>
    <row r="35" spans="1:7" s="33" customFormat="1" x14ac:dyDescent="0.25">
      <c r="A35" s="31"/>
      <c r="B35" s="31"/>
      <c r="C35" s="31"/>
      <c r="D35" s="31"/>
      <c r="E35" s="31"/>
      <c r="F35" s="31"/>
      <c r="G35" s="75"/>
    </row>
    <row r="36" spans="1:7" s="33" customFormat="1" x14ac:dyDescent="0.25">
      <c r="A36" s="31"/>
      <c r="B36" s="31"/>
      <c r="C36" s="31"/>
      <c r="D36" s="31"/>
      <c r="E36" s="31"/>
      <c r="F36" s="31"/>
      <c r="G36" s="75"/>
    </row>
    <row r="37" spans="1:7" s="33" customFormat="1" x14ac:dyDescent="0.25">
      <c r="A37" s="31"/>
      <c r="B37" s="31"/>
      <c r="C37" s="31"/>
      <c r="D37" s="31"/>
      <c r="E37" s="31"/>
      <c r="F37" s="31"/>
      <c r="G37" s="75"/>
    </row>
    <row r="38" spans="1:7" s="33" customFormat="1" x14ac:dyDescent="0.25">
      <c r="A38" s="31"/>
      <c r="B38" s="31"/>
      <c r="C38" s="31"/>
      <c r="D38" s="31"/>
      <c r="E38" s="31"/>
      <c r="F38" s="31"/>
      <c r="G38" s="75"/>
    </row>
    <row r="39" spans="1:7" s="33" customFormat="1" x14ac:dyDescent="0.25">
      <c r="A39" s="31"/>
      <c r="B39" s="31"/>
      <c r="C39" s="31"/>
      <c r="D39" s="31"/>
      <c r="E39" s="32"/>
      <c r="F39" s="31"/>
      <c r="G39" s="75"/>
    </row>
    <row r="40" spans="1:7" x14ac:dyDescent="0.25">
      <c r="A40" s="177" t="s">
        <v>59</v>
      </c>
      <c r="B40" s="178"/>
      <c r="C40" s="178"/>
      <c r="D40" s="178"/>
      <c r="E40" s="178"/>
      <c r="F40" s="179"/>
      <c r="G40" s="85">
        <f>SUM(G23:G39)</f>
        <v>0</v>
      </c>
    </row>
    <row r="41" spans="1:7" x14ac:dyDescent="0.25">
      <c r="A41" s="173" t="s">
        <v>13</v>
      </c>
      <c r="B41" s="173"/>
      <c r="C41" s="174"/>
      <c r="D41" s="20"/>
      <c r="E41" s="20"/>
      <c r="F41" s="20"/>
      <c r="G41" s="85">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zoomScaleNormal="100" workbookViewId="0">
      <selection activeCell="J37" sqref="J37"/>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5" width="15.7109375" style="16" customWidth="1"/>
    <col min="6" max="6" width="15.42578125" style="22" customWidth="1"/>
    <col min="7" max="16384" width="9.140625" style="22"/>
  </cols>
  <sheetData>
    <row r="1" spans="1:7" x14ac:dyDescent="0.25">
      <c r="A1" s="3" t="s">
        <v>142</v>
      </c>
      <c r="B1" s="3"/>
    </row>
    <row r="2" spans="1:7" x14ac:dyDescent="0.25">
      <c r="A2" s="99" t="s">
        <v>128</v>
      </c>
    </row>
    <row r="3" spans="1:7" x14ac:dyDescent="0.25">
      <c r="A3" s="20"/>
      <c r="B3" s="175" t="s">
        <v>153</v>
      </c>
      <c r="C3" s="175"/>
      <c r="D3" s="175"/>
      <c r="E3" s="175"/>
      <c r="F3" s="175"/>
      <c r="G3" s="176" t="s">
        <v>16</v>
      </c>
    </row>
    <row r="4" spans="1:7" ht="31.5" x14ac:dyDescent="0.25">
      <c r="A4" s="113" t="s">
        <v>1</v>
      </c>
      <c r="B4" s="6" t="s">
        <v>54</v>
      </c>
      <c r="C4" s="6" t="s">
        <v>55</v>
      </c>
      <c r="D4" s="6" t="s">
        <v>56</v>
      </c>
      <c r="E4" s="6" t="s">
        <v>57</v>
      </c>
      <c r="F4" s="6" t="s">
        <v>58</v>
      </c>
      <c r="G4" s="176"/>
    </row>
    <row r="5" spans="1:7" s="33" customFormat="1" x14ac:dyDescent="0.25">
      <c r="A5" s="31"/>
      <c r="B5" s="31"/>
      <c r="C5" s="31"/>
      <c r="D5" s="31"/>
      <c r="E5" s="32"/>
      <c r="F5" s="31"/>
      <c r="G5" s="75"/>
    </row>
    <row r="6" spans="1:7" s="33" customFormat="1" x14ac:dyDescent="0.25">
      <c r="A6" s="31"/>
      <c r="B6" s="31"/>
      <c r="C6" s="31"/>
      <c r="D6" s="31"/>
      <c r="E6" s="32"/>
      <c r="F6" s="31"/>
      <c r="G6" s="75"/>
    </row>
    <row r="7" spans="1:7" s="33" customFormat="1" x14ac:dyDescent="0.25">
      <c r="A7" s="31"/>
      <c r="B7" s="31"/>
      <c r="C7" s="31"/>
      <c r="D7" s="31"/>
      <c r="E7" s="32"/>
      <c r="F7" s="31"/>
      <c r="G7" s="75"/>
    </row>
    <row r="8" spans="1:7" s="33" customFormat="1" x14ac:dyDescent="0.25">
      <c r="A8" s="31"/>
      <c r="B8" s="31"/>
      <c r="C8" s="31"/>
      <c r="D8" s="31"/>
      <c r="E8" s="32"/>
      <c r="F8" s="31"/>
      <c r="G8" s="75"/>
    </row>
    <row r="9" spans="1:7" s="33" customFormat="1" x14ac:dyDescent="0.25">
      <c r="A9" s="31"/>
      <c r="B9" s="31"/>
      <c r="C9" s="31"/>
      <c r="D9" s="31"/>
      <c r="E9" s="32"/>
      <c r="F9" s="31"/>
      <c r="G9" s="75"/>
    </row>
    <row r="10" spans="1:7" s="33" customFormat="1" x14ac:dyDescent="0.25">
      <c r="A10" s="31"/>
      <c r="B10" s="31"/>
      <c r="C10" s="31"/>
      <c r="D10" s="31"/>
      <c r="E10" s="32"/>
      <c r="F10" s="31"/>
      <c r="G10" s="75"/>
    </row>
    <row r="11" spans="1:7" s="33" customFormat="1" x14ac:dyDescent="0.25">
      <c r="A11" s="31"/>
      <c r="B11" s="31"/>
      <c r="C11" s="31"/>
      <c r="D11" s="31"/>
      <c r="E11" s="32"/>
      <c r="F11" s="31"/>
      <c r="G11" s="75"/>
    </row>
    <row r="12" spans="1:7" s="33" customFormat="1" x14ac:dyDescent="0.25">
      <c r="A12" s="31"/>
      <c r="B12" s="31"/>
      <c r="C12" s="31"/>
      <c r="D12" s="31"/>
      <c r="E12" s="32"/>
      <c r="F12" s="31"/>
      <c r="G12" s="75"/>
    </row>
    <row r="13" spans="1:7" s="33" customFormat="1" x14ac:dyDescent="0.25">
      <c r="A13" s="31"/>
      <c r="B13" s="31"/>
      <c r="C13" s="31"/>
      <c r="D13" s="31"/>
      <c r="E13" s="32"/>
      <c r="F13" s="31"/>
      <c r="G13" s="75"/>
    </row>
    <row r="14" spans="1:7" s="33" customFormat="1" x14ac:dyDescent="0.25">
      <c r="A14" s="31"/>
      <c r="B14" s="31"/>
      <c r="C14" s="31"/>
      <c r="D14" s="31"/>
      <c r="E14" s="32"/>
      <c r="F14" s="31"/>
      <c r="G14" s="75"/>
    </row>
    <row r="15" spans="1:7" s="33" customFormat="1" x14ac:dyDescent="0.25">
      <c r="A15" s="31"/>
      <c r="B15" s="31"/>
      <c r="C15" s="31"/>
      <c r="D15" s="31"/>
      <c r="E15" s="32"/>
      <c r="F15" s="31"/>
      <c r="G15" s="75"/>
    </row>
    <row r="16" spans="1:7" s="33" customFormat="1" x14ac:dyDescent="0.25">
      <c r="A16" s="31"/>
      <c r="B16" s="31"/>
      <c r="C16" s="31"/>
      <c r="D16" s="31"/>
      <c r="E16" s="32"/>
      <c r="F16" s="31"/>
      <c r="G16" s="75"/>
    </row>
    <row r="17" spans="1:7" s="33" customFormat="1" x14ac:dyDescent="0.25">
      <c r="A17" s="31"/>
      <c r="B17" s="31"/>
      <c r="C17" s="31"/>
      <c r="D17" s="31"/>
      <c r="E17" s="32"/>
      <c r="F17" s="31"/>
      <c r="G17" s="75"/>
    </row>
    <row r="18" spans="1:7" s="33" customFormat="1" x14ac:dyDescent="0.25">
      <c r="A18" s="31"/>
      <c r="B18" s="31"/>
      <c r="C18" s="31"/>
      <c r="D18" s="31"/>
      <c r="E18" s="32"/>
      <c r="F18" s="31"/>
      <c r="G18" s="75"/>
    </row>
    <row r="19" spans="1:7" s="33" customFormat="1" x14ac:dyDescent="0.25">
      <c r="A19" s="31"/>
      <c r="B19" s="31"/>
      <c r="C19" s="31"/>
      <c r="D19" s="31"/>
      <c r="E19" s="32"/>
      <c r="F19" s="31"/>
      <c r="G19" s="75"/>
    </row>
    <row r="20" spans="1:7" s="33" customFormat="1" x14ac:dyDescent="0.25">
      <c r="A20" s="31"/>
      <c r="B20" s="31"/>
      <c r="C20" s="31"/>
      <c r="D20" s="31"/>
      <c r="E20" s="32"/>
      <c r="F20" s="31"/>
      <c r="G20" s="75"/>
    </row>
    <row r="21" spans="1:7" s="33" customFormat="1" x14ac:dyDescent="0.25">
      <c r="A21" s="31"/>
      <c r="B21" s="31"/>
      <c r="C21" s="31"/>
      <c r="D21" s="31"/>
      <c r="E21" s="32"/>
      <c r="F21" s="31"/>
      <c r="G21" s="75"/>
    </row>
    <row r="22" spans="1:7" x14ac:dyDescent="0.25">
      <c r="A22" s="177" t="s">
        <v>59</v>
      </c>
      <c r="B22" s="178"/>
      <c r="C22" s="178"/>
      <c r="D22" s="178"/>
      <c r="E22" s="178"/>
      <c r="F22" s="179"/>
      <c r="G22" s="85">
        <f>SUM(G5:G21)</f>
        <v>0</v>
      </c>
    </row>
    <row r="23" spans="1:7" s="33" customFormat="1" x14ac:dyDescent="0.25">
      <c r="A23" s="31"/>
      <c r="B23" s="31"/>
      <c r="C23" s="31"/>
      <c r="D23" s="31"/>
      <c r="E23" s="32"/>
      <c r="F23" s="31"/>
      <c r="G23" s="75"/>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33" customFormat="1" x14ac:dyDescent="0.25">
      <c r="A29" s="31"/>
      <c r="B29" s="31"/>
      <c r="C29" s="31"/>
      <c r="D29" s="31"/>
      <c r="E29" s="32"/>
      <c r="F29" s="31"/>
      <c r="G29" s="75"/>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x14ac:dyDescent="0.25">
      <c r="A40" s="177" t="s">
        <v>59</v>
      </c>
      <c r="B40" s="178"/>
      <c r="C40" s="178"/>
      <c r="D40" s="178"/>
      <c r="E40" s="178"/>
      <c r="F40" s="179"/>
      <c r="G40" s="85">
        <f>SUM(G23:G39)</f>
        <v>0</v>
      </c>
    </row>
    <row r="41" spans="1:7" x14ac:dyDescent="0.25">
      <c r="A41" s="173" t="s">
        <v>95</v>
      </c>
      <c r="B41" s="173"/>
      <c r="C41" s="174"/>
      <c r="D41" s="20"/>
      <c r="E41" s="20"/>
      <c r="F41" s="20"/>
      <c r="G41" s="85">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workbookViewId="0">
      <selection activeCell="G40" sqref="G40"/>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5" width="15.7109375" style="16" customWidth="1"/>
    <col min="6" max="6" width="15.42578125" style="22" customWidth="1"/>
    <col min="7" max="16384" width="9.140625" style="22"/>
  </cols>
  <sheetData>
    <row r="1" spans="1:7" x14ac:dyDescent="0.25">
      <c r="A1" s="3" t="s">
        <v>60</v>
      </c>
      <c r="B1" s="3"/>
    </row>
    <row r="2" spans="1:7" x14ac:dyDescent="0.25">
      <c r="A2" s="99" t="s">
        <v>128</v>
      </c>
    </row>
    <row r="3" spans="1:7" x14ac:dyDescent="0.25">
      <c r="A3" s="20"/>
      <c r="B3" s="175" t="s">
        <v>153</v>
      </c>
      <c r="C3" s="175"/>
      <c r="D3" s="175"/>
      <c r="E3" s="175"/>
      <c r="F3" s="175"/>
      <c r="G3" s="176" t="s">
        <v>16</v>
      </c>
    </row>
    <row r="4" spans="1:7" ht="31.5" x14ac:dyDescent="0.25">
      <c r="A4" s="113" t="s">
        <v>1</v>
      </c>
      <c r="B4" s="6" t="s">
        <v>54</v>
      </c>
      <c r="C4" s="6" t="s">
        <v>55</v>
      </c>
      <c r="D4" s="6" t="s">
        <v>56</v>
      </c>
      <c r="E4" s="6" t="s">
        <v>57</v>
      </c>
      <c r="F4" s="6" t="s">
        <v>58</v>
      </c>
      <c r="G4" s="176"/>
    </row>
    <row r="5" spans="1:7" s="33" customFormat="1" x14ac:dyDescent="0.25">
      <c r="A5" s="31"/>
      <c r="B5" s="31"/>
      <c r="C5" s="31"/>
      <c r="D5" s="31"/>
      <c r="E5" s="32"/>
      <c r="F5" s="31"/>
      <c r="G5" s="75"/>
    </row>
    <row r="6" spans="1:7" s="33" customFormat="1" x14ac:dyDescent="0.25">
      <c r="A6" s="31"/>
      <c r="B6" s="31"/>
      <c r="C6" s="31"/>
      <c r="D6" s="31"/>
      <c r="E6" s="32"/>
      <c r="F6" s="31"/>
      <c r="G6" s="75"/>
    </row>
    <row r="7" spans="1:7" s="33" customFormat="1" x14ac:dyDescent="0.25">
      <c r="A7" s="31"/>
      <c r="B7" s="31"/>
      <c r="C7" s="31"/>
      <c r="D7" s="31"/>
      <c r="E7" s="32"/>
      <c r="F7" s="31"/>
      <c r="G7" s="75"/>
    </row>
    <row r="8" spans="1:7" s="33" customFormat="1" x14ac:dyDescent="0.25">
      <c r="A8" s="31"/>
      <c r="B8" s="31"/>
      <c r="C8" s="31"/>
      <c r="D8" s="31"/>
      <c r="E8" s="32"/>
      <c r="F8" s="31"/>
      <c r="G8" s="75"/>
    </row>
    <row r="9" spans="1:7" s="33" customFormat="1" x14ac:dyDescent="0.25">
      <c r="A9" s="31"/>
      <c r="B9" s="31"/>
      <c r="C9" s="31"/>
      <c r="D9" s="31"/>
      <c r="E9" s="32"/>
      <c r="F9" s="31"/>
      <c r="G9" s="75"/>
    </row>
    <row r="10" spans="1:7" s="33" customFormat="1" x14ac:dyDescent="0.25">
      <c r="A10" s="31"/>
      <c r="B10" s="31"/>
      <c r="C10" s="31"/>
      <c r="D10" s="31"/>
      <c r="E10" s="32"/>
      <c r="F10" s="31"/>
      <c r="G10" s="75"/>
    </row>
    <row r="11" spans="1:7" s="33" customFormat="1" x14ac:dyDescent="0.25">
      <c r="A11" s="31"/>
      <c r="B11" s="31"/>
      <c r="C11" s="31"/>
      <c r="D11" s="31"/>
      <c r="E11" s="32"/>
      <c r="F11" s="31"/>
      <c r="G11" s="75"/>
    </row>
    <row r="12" spans="1:7" s="33" customFormat="1" x14ac:dyDescent="0.25">
      <c r="A12" s="31"/>
      <c r="B12" s="31"/>
      <c r="C12" s="31"/>
      <c r="D12" s="31"/>
      <c r="E12" s="32"/>
      <c r="F12" s="31"/>
      <c r="G12" s="75"/>
    </row>
    <row r="13" spans="1:7" s="33" customFormat="1" x14ac:dyDescent="0.25">
      <c r="A13" s="31"/>
      <c r="B13" s="31"/>
      <c r="C13" s="31"/>
      <c r="D13" s="31"/>
      <c r="E13" s="32"/>
      <c r="F13" s="31"/>
      <c r="G13" s="75"/>
    </row>
    <row r="14" spans="1:7" s="33" customFormat="1" x14ac:dyDescent="0.25">
      <c r="A14" s="31"/>
      <c r="B14" s="31"/>
      <c r="C14" s="31"/>
      <c r="D14" s="31"/>
      <c r="E14" s="32"/>
      <c r="F14" s="31"/>
      <c r="G14" s="75"/>
    </row>
    <row r="15" spans="1:7" s="33" customFormat="1" x14ac:dyDescent="0.25">
      <c r="A15" s="31"/>
      <c r="B15" s="31"/>
      <c r="C15" s="31"/>
      <c r="D15" s="31"/>
      <c r="E15" s="32"/>
      <c r="F15" s="31"/>
      <c r="G15" s="75"/>
    </row>
    <row r="16" spans="1:7" s="33" customFormat="1" x14ac:dyDescent="0.25">
      <c r="A16" s="31"/>
      <c r="B16" s="31"/>
      <c r="C16" s="31"/>
      <c r="D16" s="31"/>
      <c r="E16" s="32"/>
      <c r="F16" s="31"/>
      <c r="G16" s="75"/>
    </row>
    <row r="17" spans="1:7" s="33" customFormat="1" x14ac:dyDescent="0.25">
      <c r="A17" s="31"/>
      <c r="B17" s="31"/>
      <c r="C17" s="31"/>
      <c r="D17" s="31"/>
      <c r="E17" s="32"/>
      <c r="F17" s="31"/>
      <c r="G17" s="75"/>
    </row>
    <row r="18" spans="1:7" s="33" customFormat="1" x14ac:dyDescent="0.25">
      <c r="A18" s="31"/>
      <c r="B18" s="31"/>
      <c r="C18" s="31"/>
      <c r="D18" s="31"/>
      <c r="E18" s="32"/>
      <c r="F18" s="31"/>
      <c r="G18" s="75"/>
    </row>
    <row r="19" spans="1:7" s="33" customFormat="1" x14ac:dyDescent="0.25">
      <c r="A19" s="31"/>
      <c r="B19" s="31"/>
      <c r="C19" s="31"/>
      <c r="D19" s="31"/>
      <c r="E19" s="32"/>
      <c r="F19" s="31"/>
      <c r="G19" s="75"/>
    </row>
    <row r="20" spans="1:7" s="33" customFormat="1" x14ac:dyDescent="0.25">
      <c r="A20" s="31"/>
      <c r="B20" s="31"/>
      <c r="C20" s="31"/>
      <c r="D20" s="31"/>
      <c r="E20" s="32"/>
      <c r="F20" s="31"/>
      <c r="G20" s="75"/>
    </row>
    <row r="21" spans="1:7" s="33" customFormat="1" x14ac:dyDescent="0.25">
      <c r="A21" s="31"/>
      <c r="B21" s="31"/>
      <c r="C21" s="31"/>
      <c r="D21" s="31"/>
      <c r="E21" s="32"/>
      <c r="F21" s="31"/>
      <c r="G21" s="75"/>
    </row>
    <row r="22" spans="1:7" x14ac:dyDescent="0.25">
      <c r="A22" s="177" t="s">
        <v>59</v>
      </c>
      <c r="B22" s="178"/>
      <c r="C22" s="178"/>
      <c r="D22" s="178"/>
      <c r="E22" s="178"/>
      <c r="F22" s="179"/>
      <c r="G22" s="85">
        <f>SUM(G5:G21)</f>
        <v>0</v>
      </c>
    </row>
    <row r="23" spans="1:7" s="33" customFormat="1" x14ac:dyDescent="0.25">
      <c r="A23" s="31"/>
      <c r="B23" s="31"/>
      <c r="C23" s="31"/>
      <c r="D23" s="31"/>
      <c r="E23" s="32"/>
      <c r="F23" s="31"/>
      <c r="G23" s="75"/>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33" customFormat="1" x14ac:dyDescent="0.25">
      <c r="A29" s="31"/>
      <c r="B29" s="31"/>
      <c r="C29" s="31"/>
      <c r="D29" s="31"/>
      <c r="E29" s="32"/>
      <c r="F29" s="31"/>
      <c r="G29" s="75"/>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x14ac:dyDescent="0.25">
      <c r="A40" s="177" t="s">
        <v>59</v>
      </c>
      <c r="B40" s="178"/>
      <c r="C40" s="178"/>
      <c r="D40" s="178"/>
      <c r="E40" s="178"/>
      <c r="F40" s="179"/>
      <c r="G40" s="85">
        <f>SUM(G23:G39)</f>
        <v>0</v>
      </c>
    </row>
    <row r="41" spans="1:7" x14ac:dyDescent="0.25">
      <c r="A41" s="173" t="s">
        <v>68</v>
      </c>
      <c r="B41" s="173"/>
      <c r="C41" s="174"/>
      <c r="D41" s="20"/>
      <c r="E41" s="20"/>
      <c r="F41" s="20"/>
      <c r="G41" s="85">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2"/>
  <sheetViews>
    <sheetView workbookViewId="0">
      <selection activeCell="G41" sqref="G41"/>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5" width="15.7109375" style="16" customWidth="1"/>
    <col min="6" max="6" width="15.42578125" style="22" customWidth="1"/>
    <col min="7" max="16384" width="9.140625" style="22"/>
  </cols>
  <sheetData>
    <row r="1" spans="1:7" x14ac:dyDescent="0.25">
      <c r="A1" s="3" t="s">
        <v>141</v>
      </c>
      <c r="B1" s="3"/>
    </row>
    <row r="2" spans="1:7" x14ac:dyDescent="0.25">
      <c r="A2" s="99" t="s">
        <v>128</v>
      </c>
    </row>
    <row r="3" spans="1:7" x14ac:dyDescent="0.25">
      <c r="A3" s="20"/>
      <c r="B3" s="175" t="s">
        <v>153</v>
      </c>
      <c r="C3" s="175"/>
      <c r="D3" s="175"/>
      <c r="E3" s="175"/>
      <c r="F3" s="175"/>
      <c r="G3" s="176" t="s">
        <v>16</v>
      </c>
    </row>
    <row r="4" spans="1:7" ht="31.5" x14ac:dyDescent="0.25">
      <c r="A4" s="113" t="s">
        <v>1</v>
      </c>
      <c r="B4" s="6" t="s">
        <v>54</v>
      </c>
      <c r="C4" s="6" t="s">
        <v>55</v>
      </c>
      <c r="D4" s="6" t="s">
        <v>56</v>
      </c>
      <c r="E4" s="6" t="s">
        <v>57</v>
      </c>
      <c r="F4" s="6" t="s">
        <v>58</v>
      </c>
      <c r="G4" s="176"/>
    </row>
    <row r="5" spans="1:7" s="33" customFormat="1" x14ac:dyDescent="0.25">
      <c r="A5" s="100" t="s">
        <v>107</v>
      </c>
      <c r="B5" s="100"/>
      <c r="C5" s="100"/>
      <c r="D5" s="100"/>
      <c r="E5" s="101"/>
      <c r="F5" s="100"/>
      <c r="G5" s="102"/>
    </row>
    <row r="6" spans="1:7" s="33" customFormat="1" x14ac:dyDescent="0.25">
      <c r="A6" s="100" t="s">
        <v>118</v>
      </c>
      <c r="B6" s="100"/>
      <c r="C6" s="100"/>
      <c r="D6" s="100"/>
      <c r="E6" s="101"/>
      <c r="F6" s="100"/>
      <c r="G6" s="102"/>
    </row>
    <row r="7" spans="1:7" s="33" customFormat="1" ht="110.25" x14ac:dyDescent="0.25">
      <c r="A7" s="100" t="s">
        <v>112</v>
      </c>
      <c r="B7" s="100" t="s">
        <v>123</v>
      </c>
      <c r="C7" s="100" t="s">
        <v>120</v>
      </c>
      <c r="D7" s="100" t="s">
        <v>119</v>
      </c>
      <c r="E7" s="101">
        <v>42415</v>
      </c>
      <c r="F7" s="105" t="s">
        <v>127</v>
      </c>
      <c r="G7" s="102"/>
    </row>
    <row r="8" spans="1:7" s="33" customFormat="1" x14ac:dyDescent="0.25">
      <c r="A8" s="100" t="s">
        <v>121</v>
      </c>
      <c r="B8" s="100"/>
      <c r="C8" s="100"/>
      <c r="D8" s="100"/>
      <c r="E8" s="100"/>
      <c r="F8" s="100"/>
      <c r="G8" s="102"/>
    </row>
    <row r="9" spans="1:7" s="33" customFormat="1" ht="126" x14ac:dyDescent="0.25">
      <c r="A9" s="100" t="s">
        <v>122</v>
      </c>
      <c r="B9" s="100" t="s">
        <v>124</v>
      </c>
      <c r="C9" s="100" t="s">
        <v>120</v>
      </c>
      <c r="D9" s="104" t="s">
        <v>125</v>
      </c>
      <c r="E9" s="101">
        <v>42421</v>
      </c>
      <c r="F9" s="105" t="s">
        <v>126</v>
      </c>
      <c r="G9" s="102"/>
    </row>
    <row r="10" spans="1:7" s="33" customFormat="1" x14ac:dyDescent="0.25">
      <c r="A10" s="31"/>
      <c r="B10" s="31"/>
      <c r="C10" s="31"/>
      <c r="D10" s="31"/>
      <c r="E10" s="31"/>
      <c r="F10" s="31"/>
      <c r="G10" s="75"/>
    </row>
    <row r="11" spans="1:7" s="33" customFormat="1" x14ac:dyDescent="0.25">
      <c r="A11" s="31"/>
      <c r="B11" s="31"/>
      <c r="C11" s="31"/>
      <c r="D11" s="31"/>
      <c r="E11" s="31"/>
      <c r="F11" s="31"/>
      <c r="G11" s="75"/>
    </row>
    <row r="12" spans="1:7" s="33" customFormat="1" x14ac:dyDescent="0.25">
      <c r="A12" s="31"/>
      <c r="B12" s="31"/>
      <c r="C12" s="31"/>
      <c r="D12" s="31"/>
      <c r="E12" s="31"/>
      <c r="F12" s="31"/>
      <c r="G12" s="75"/>
    </row>
    <row r="13" spans="1:7" s="33" customFormat="1" x14ac:dyDescent="0.25">
      <c r="A13" s="31"/>
      <c r="B13" s="31"/>
      <c r="C13" s="31"/>
      <c r="D13" s="31"/>
      <c r="E13" s="31"/>
      <c r="F13" s="31"/>
      <c r="G13" s="75"/>
    </row>
    <row r="14" spans="1:7" s="33" customFormat="1" x14ac:dyDescent="0.25">
      <c r="A14" s="31"/>
      <c r="B14" s="31"/>
      <c r="C14" s="31"/>
      <c r="D14" s="31"/>
      <c r="E14" s="31"/>
      <c r="F14" s="31"/>
      <c r="G14" s="75"/>
    </row>
    <row r="15" spans="1:7" s="33" customFormat="1" x14ac:dyDescent="0.25">
      <c r="A15" s="31"/>
      <c r="B15" s="31"/>
      <c r="C15" s="31"/>
      <c r="D15" s="31"/>
      <c r="E15" s="31"/>
      <c r="F15" s="31"/>
      <c r="G15" s="75"/>
    </row>
    <row r="16" spans="1:7" s="33" customFormat="1" x14ac:dyDescent="0.25">
      <c r="A16" s="31"/>
      <c r="B16" s="31"/>
      <c r="C16" s="31"/>
      <c r="D16" s="31"/>
      <c r="E16" s="31"/>
      <c r="F16" s="31"/>
      <c r="G16" s="75"/>
    </row>
    <row r="17" spans="1:7" s="33" customFormat="1" x14ac:dyDescent="0.25">
      <c r="A17" s="31"/>
      <c r="B17" s="31"/>
      <c r="C17" s="31"/>
      <c r="D17" s="31"/>
      <c r="E17" s="31"/>
      <c r="F17" s="31"/>
      <c r="G17" s="75"/>
    </row>
    <row r="18" spans="1:7" s="33" customFormat="1" x14ac:dyDescent="0.25">
      <c r="A18" s="31"/>
      <c r="B18" s="31"/>
      <c r="C18" s="31"/>
      <c r="D18" s="31"/>
      <c r="E18" s="31"/>
      <c r="F18" s="31"/>
      <c r="G18" s="75"/>
    </row>
    <row r="19" spans="1:7" s="33" customFormat="1" x14ac:dyDescent="0.25">
      <c r="A19" s="31"/>
      <c r="B19" s="31"/>
      <c r="C19" s="31"/>
      <c r="D19" s="31"/>
      <c r="E19" s="31"/>
      <c r="F19" s="31"/>
      <c r="G19" s="75"/>
    </row>
    <row r="20" spans="1:7" s="33" customFormat="1" x14ac:dyDescent="0.25">
      <c r="A20" s="31"/>
      <c r="B20" s="31"/>
      <c r="C20" s="31"/>
      <c r="D20" s="31"/>
      <c r="E20" s="31"/>
      <c r="F20" s="31"/>
      <c r="G20" s="75"/>
    </row>
    <row r="21" spans="1:7" s="33" customFormat="1" x14ac:dyDescent="0.25">
      <c r="A21" s="31"/>
      <c r="B21" s="31"/>
      <c r="C21" s="31"/>
      <c r="D21" s="31"/>
      <c r="E21" s="32"/>
      <c r="F21" s="31"/>
      <c r="G21" s="75"/>
    </row>
    <row r="22" spans="1:7" s="33" customFormat="1" x14ac:dyDescent="0.25">
      <c r="A22" s="31"/>
      <c r="B22" s="31"/>
      <c r="C22" s="31"/>
      <c r="D22" s="31"/>
      <c r="E22" s="32"/>
      <c r="F22" s="31"/>
      <c r="G22" s="75"/>
    </row>
    <row r="23" spans="1:7" x14ac:dyDescent="0.25">
      <c r="A23" s="177" t="s">
        <v>59</v>
      </c>
      <c r="B23" s="178"/>
      <c r="C23" s="178"/>
      <c r="D23" s="178"/>
      <c r="E23" s="178"/>
      <c r="F23" s="179"/>
      <c r="G23" s="85">
        <f>SUM(G5:G22)</f>
        <v>0</v>
      </c>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33" customFormat="1" x14ac:dyDescent="0.25">
      <c r="A29" s="31"/>
      <c r="B29" s="31"/>
      <c r="C29" s="31"/>
      <c r="D29" s="31"/>
      <c r="E29" s="32"/>
      <c r="F29" s="31"/>
      <c r="G29" s="75"/>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s="33" customFormat="1" x14ac:dyDescent="0.25">
      <c r="A40" s="31"/>
      <c r="B40" s="31"/>
      <c r="C40" s="31"/>
      <c r="D40" s="31"/>
      <c r="E40" s="32"/>
      <c r="F40" s="31"/>
      <c r="G40" s="75"/>
    </row>
    <row r="41" spans="1:7" x14ac:dyDescent="0.25">
      <c r="A41" s="177" t="s">
        <v>59</v>
      </c>
      <c r="B41" s="178"/>
      <c r="C41" s="178"/>
      <c r="D41" s="178"/>
      <c r="E41" s="178"/>
      <c r="F41" s="179"/>
      <c r="G41" s="85">
        <f>SUM(G24:G40)</f>
        <v>0</v>
      </c>
    </row>
    <row r="42" spans="1:7" x14ac:dyDescent="0.25">
      <c r="A42" s="173" t="s">
        <v>67</v>
      </c>
      <c r="B42" s="173"/>
      <c r="C42" s="174"/>
      <c r="D42" s="20"/>
      <c r="E42" s="20"/>
      <c r="F42" s="20"/>
      <c r="G42" s="85">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zoomScaleNormal="100" workbookViewId="0">
      <selection activeCell="K16" sqref="K16"/>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5" width="15.7109375" style="16" customWidth="1"/>
    <col min="6" max="6" width="15.42578125" style="22" customWidth="1"/>
    <col min="7" max="16384" width="9.140625" style="22"/>
  </cols>
  <sheetData>
    <row r="1" spans="1:7" x14ac:dyDescent="0.25">
      <c r="A1" s="3" t="s">
        <v>155</v>
      </c>
      <c r="B1" s="3"/>
    </row>
    <row r="2" spans="1:7" x14ac:dyDescent="0.25">
      <c r="A2" s="99" t="s">
        <v>128</v>
      </c>
    </row>
    <row r="3" spans="1:7" x14ac:dyDescent="0.25">
      <c r="A3" s="20"/>
      <c r="B3" s="175" t="s">
        <v>153</v>
      </c>
      <c r="C3" s="175"/>
      <c r="D3" s="175"/>
      <c r="E3" s="175"/>
      <c r="F3" s="175"/>
      <c r="G3" s="176" t="s">
        <v>16</v>
      </c>
    </row>
    <row r="4" spans="1:7" ht="31.5" x14ac:dyDescent="0.25">
      <c r="A4" s="113" t="s">
        <v>1</v>
      </c>
      <c r="B4" s="6" t="s">
        <v>54</v>
      </c>
      <c r="C4" s="6" t="s">
        <v>55</v>
      </c>
      <c r="D4" s="6" t="s">
        <v>56</v>
      </c>
      <c r="E4" s="6" t="s">
        <v>57</v>
      </c>
      <c r="F4" s="6" t="s">
        <v>58</v>
      </c>
      <c r="G4" s="176"/>
    </row>
    <row r="5" spans="1:7" s="33" customFormat="1" x14ac:dyDescent="0.25">
      <c r="A5" s="31"/>
      <c r="B5" s="31"/>
      <c r="C5" s="31"/>
      <c r="D5" s="31"/>
      <c r="E5" s="32"/>
      <c r="F5" s="31"/>
      <c r="G5" s="75"/>
    </row>
    <row r="6" spans="1:7" s="33" customFormat="1" x14ac:dyDescent="0.25">
      <c r="A6" s="31"/>
      <c r="B6" s="31"/>
      <c r="C6" s="31"/>
      <c r="D6" s="31"/>
      <c r="E6" s="32"/>
      <c r="F6" s="31"/>
      <c r="G6" s="75"/>
    </row>
    <row r="7" spans="1:7" s="33" customFormat="1" x14ac:dyDescent="0.25">
      <c r="A7" s="31"/>
      <c r="B7" s="31"/>
      <c r="C7" s="31"/>
      <c r="D7" s="31"/>
      <c r="E7" s="32"/>
      <c r="F7" s="31"/>
      <c r="G7" s="75"/>
    </row>
    <row r="8" spans="1:7" s="33" customFormat="1" x14ac:dyDescent="0.25">
      <c r="A8" s="31"/>
      <c r="B8" s="31"/>
      <c r="C8" s="31"/>
      <c r="D8" s="31"/>
      <c r="E8" s="32"/>
      <c r="F8" s="31"/>
      <c r="G8" s="75"/>
    </row>
    <row r="9" spans="1:7" s="33" customFormat="1" x14ac:dyDescent="0.25">
      <c r="A9" s="31"/>
      <c r="B9" s="31"/>
      <c r="C9" s="31"/>
      <c r="D9" s="31"/>
      <c r="E9" s="32"/>
      <c r="F9" s="31"/>
      <c r="G9" s="75"/>
    </row>
    <row r="10" spans="1:7" s="33" customFormat="1" x14ac:dyDescent="0.25">
      <c r="A10" s="31"/>
      <c r="B10" s="31"/>
      <c r="C10" s="31"/>
      <c r="D10" s="31"/>
      <c r="E10" s="32"/>
      <c r="F10" s="31"/>
      <c r="G10" s="75"/>
    </row>
    <row r="11" spans="1:7" s="33" customFormat="1" x14ac:dyDescent="0.25">
      <c r="A11" s="31"/>
      <c r="B11" s="31"/>
      <c r="C11" s="31"/>
      <c r="D11" s="31"/>
      <c r="E11" s="32"/>
      <c r="F11" s="31"/>
      <c r="G11" s="75"/>
    </row>
    <row r="12" spans="1:7" s="33" customFormat="1" x14ac:dyDescent="0.25">
      <c r="A12" s="31"/>
      <c r="B12" s="31"/>
      <c r="C12" s="31"/>
      <c r="D12" s="31"/>
      <c r="E12" s="32"/>
      <c r="F12" s="31"/>
      <c r="G12" s="75"/>
    </row>
    <row r="13" spans="1:7" s="33" customFormat="1" x14ac:dyDescent="0.25">
      <c r="A13" s="31"/>
      <c r="B13" s="31"/>
      <c r="C13" s="31"/>
      <c r="D13" s="31"/>
      <c r="E13" s="32"/>
      <c r="F13" s="31"/>
      <c r="G13" s="75"/>
    </row>
    <row r="14" spans="1:7" s="33" customFormat="1" x14ac:dyDescent="0.25">
      <c r="A14" s="31"/>
      <c r="B14" s="31"/>
      <c r="C14" s="31"/>
      <c r="D14" s="31"/>
      <c r="E14" s="32"/>
      <c r="F14" s="31"/>
      <c r="G14" s="75"/>
    </row>
    <row r="15" spans="1:7" s="33" customFormat="1" x14ac:dyDescent="0.25">
      <c r="A15" s="31"/>
      <c r="B15" s="31"/>
      <c r="C15" s="31"/>
      <c r="D15" s="31"/>
      <c r="E15" s="32"/>
      <c r="F15" s="31"/>
      <c r="G15" s="75"/>
    </row>
    <row r="16" spans="1:7" s="33" customFormat="1" x14ac:dyDescent="0.25">
      <c r="A16" s="31"/>
      <c r="B16" s="31"/>
      <c r="C16" s="31"/>
      <c r="D16" s="31"/>
      <c r="E16" s="32"/>
      <c r="F16" s="31"/>
      <c r="G16" s="75"/>
    </row>
    <row r="17" spans="1:7" s="33" customFormat="1" x14ac:dyDescent="0.25">
      <c r="A17" s="31"/>
      <c r="B17" s="31"/>
      <c r="C17" s="31"/>
      <c r="D17" s="31"/>
      <c r="E17" s="32"/>
      <c r="F17" s="31"/>
      <c r="G17" s="75"/>
    </row>
    <row r="18" spans="1:7" s="33" customFormat="1" x14ac:dyDescent="0.25">
      <c r="A18" s="31"/>
      <c r="B18" s="31"/>
      <c r="C18" s="31"/>
      <c r="D18" s="31"/>
      <c r="E18" s="32"/>
      <c r="F18" s="31"/>
      <c r="G18" s="75"/>
    </row>
    <row r="19" spans="1:7" s="33" customFormat="1" x14ac:dyDescent="0.25">
      <c r="A19" s="31"/>
      <c r="B19" s="31"/>
      <c r="C19" s="31"/>
      <c r="D19" s="31"/>
      <c r="E19" s="32"/>
      <c r="F19" s="31"/>
      <c r="G19" s="75"/>
    </row>
    <row r="20" spans="1:7" s="33" customFormat="1" x14ac:dyDescent="0.25">
      <c r="A20" s="31"/>
      <c r="B20" s="31"/>
      <c r="C20" s="31"/>
      <c r="D20" s="31"/>
      <c r="E20" s="32"/>
      <c r="F20" s="31"/>
      <c r="G20" s="75"/>
    </row>
    <row r="21" spans="1:7" s="33" customFormat="1" x14ac:dyDescent="0.25">
      <c r="A21" s="31"/>
      <c r="B21" s="31"/>
      <c r="C21" s="31"/>
      <c r="D21" s="31"/>
      <c r="E21" s="32"/>
      <c r="F21" s="31"/>
      <c r="G21" s="75"/>
    </row>
    <row r="22" spans="1:7" x14ac:dyDescent="0.25">
      <c r="A22" s="177" t="s">
        <v>59</v>
      </c>
      <c r="B22" s="178"/>
      <c r="C22" s="178"/>
      <c r="D22" s="178"/>
      <c r="E22" s="178"/>
      <c r="F22" s="179"/>
      <c r="G22" s="85">
        <f>SUM(G5:G21)</f>
        <v>0</v>
      </c>
    </row>
    <row r="23" spans="1:7" s="33" customFormat="1" x14ac:dyDescent="0.25">
      <c r="A23" s="31"/>
      <c r="B23" s="31"/>
      <c r="C23" s="31"/>
      <c r="D23" s="31"/>
      <c r="E23" s="32"/>
      <c r="F23" s="31"/>
      <c r="G23" s="75"/>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33" customFormat="1" x14ac:dyDescent="0.25">
      <c r="A29" s="31"/>
      <c r="B29" s="31"/>
      <c r="C29" s="31"/>
      <c r="D29" s="31"/>
      <c r="E29" s="32"/>
      <c r="F29" s="31"/>
      <c r="G29" s="75"/>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x14ac:dyDescent="0.25">
      <c r="A40" s="177" t="s">
        <v>59</v>
      </c>
      <c r="B40" s="178"/>
      <c r="C40" s="178"/>
      <c r="D40" s="178"/>
      <c r="E40" s="178"/>
      <c r="F40" s="179"/>
      <c r="G40" s="85">
        <f>SUM(G23:G39)</f>
        <v>0</v>
      </c>
    </row>
    <row r="41" spans="1:7" x14ac:dyDescent="0.25">
      <c r="A41" s="173" t="s">
        <v>96</v>
      </c>
      <c r="B41" s="173"/>
      <c r="C41" s="174"/>
      <c r="D41" s="20"/>
      <c r="E41" s="20"/>
      <c r="F41" s="20"/>
      <c r="G41" s="85">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Kristi Lillemägi</cp:lastModifiedBy>
  <dcterms:created xsi:type="dcterms:W3CDTF">2014-06-17T10:19:13Z</dcterms:created>
  <dcterms:modified xsi:type="dcterms:W3CDTF">2019-01-16T11:36:14Z</dcterms:modified>
</cp:coreProperties>
</file>